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https://minedgob1-my.sharepoint.com/personal/masolorzano_mined_gob_sv/Documents/GOBIERNO DE JAPON/GRANJA IN 14 DE JULIO/CD IN 14 DE JULIO/"/>
    </mc:Choice>
  </mc:AlternateContent>
  <xr:revisionPtr revIDLastSave="32" documentId="13_ncr:1_{AE9B6F9F-1B17-4C8B-A78D-04C3535C003D}" xr6:coauthVersionLast="47" xr6:coauthVersionMax="47" xr10:uidLastSave="{5F55A92F-260B-4594-B0F0-31953FA84786}"/>
  <bookViews>
    <workbookView xWindow="-120" yWindow="-120" windowWidth="20730" windowHeight="11160" tabRatio="859" activeTab="3" xr2:uid="{CC210879-9C1C-4BF1-99BA-7B34816CB2A6}"/>
  </bookViews>
  <sheets>
    <sheet name="CUADRO RESUMEN" sheetId="1" r:id="rId1"/>
    <sheet name="1-FAENADO-AGROIND-BODEGA" sheetId="42" r:id="rId2"/>
    <sheet name="2-AVÍCOLA" sheetId="43" r:id="rId3"/>
    <sheet name="3-BOVINOS" sheetId="44" r:id="rId4"/>
    <sheet name="4-PORCINOS" sheetId="45" r:id="rId5"/>
    <sheet name="5-AULAS Y S.S." sheetId="4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46" l="1"/>
  <c r="G75" i="45"/>
  <c r="G120" i="44"/>
  <c r="G120" i="42"/>
  <c r="D71" i="45"/>
  <c r="D50" i="45"/>
  <c r="D49" i="45"/>
  <c r="D93" i="44"/>
  <c r="D16" i="44"/>
  <c r="G141" i="43"/>
  <c r="G122" i="43"/>
  <c r="G147" i="43" s="1"/>
  <c r="G26" i="1" l="1"/>
</calcChain>
</file>

<file path=xl/sharedStrings.xml><?xml version="1.0" encoding="utf-8"?>
<sst xmlns="http://schemas.openxmlformats.org/spreadsheetml/2006/main" count="885" uniqueCount="247">
  <si>
    <t>MINISTERIO DE EDUCACIÓN CIENCIA Y TECNOLOGÍA</t>
  </si>
  <si>
    <t>No.</t>
  </si>
  <si>
    <t xml:space="preserve">DESCRIPCIÓN </t>
  </si>
  <si>
    <t>PRECIO UNITARIO    INCLUYE IVA              (US $)</t>
  </si>
  <si>
    <t>SUB TOTAL</t>
  </si>
  <si>
    <t>TOTAL</t>
  </si>
  <si>
    <t>FAENADO, AGROINDUSTRIA Y BODEGA</t>
  </si>
  <si>
    <t>FAENADO</t>
  </si>
  <si>
    <t>AGROINDUSTRIA</t>
  </si>
  <si>
    <t>BODEGA</t>
  </si>
  <si>
    <t>AVÍCOLA</t>
  </si>
  <si>
    <t>GALPON 1 POLLO DE ENGORDE</t>
  </si>
  <si>
    <t>GALPON 2 POLLO DE ENGORDE</t>
  </si>
  <si>
    <t>GALPON 1 GALLINA PONEDORA</t>
  </si>
  <si>
    <t>GALPON 2 GALLINA PONEDORA</t>
  </si>
  <si>
    <t>BOVINOS</t>
  </si>
  <si>
    <t>TERNEROS</t>
  </si>
  <si>
    <t>ORDEÑO</t>
  </si>
  <si>
    <t>COMEDEROS</t>
  </si>
  <si>
    <t>PORCINOS</t>
  </si>
  <si>
    <t>MATERNIDAD Y CUNA</t>
  </si>
  <si>
    <t>GESTANTES Y VERRACOS</t>
  </si>
  <si>
    <t>AULAS Y S.S.</t>
  </si>
  <si>
    <t xml:space="preserve">AULAS </t>
  </si>
  <si>
    <t>S.S. DUCHAS Y VESTIDORES</t>
  </si>
  <si>
    <t>S.S. PEQUEÑOS</t>
  </si>
  <si>
    <t>Nota: Presupuesto solo incluye rehabilitación y construcción de infraestructura, no incluye equipo y mobiliario especial.</t>
  </si>
  <si>
    <t xml:space="preserve">DESCRIPCIÓN/PARTIDA </t>
  </si>
  <si>
    <t>CANTIDAD</t>
  </si>
  <si>
    <t>OBRAS PRELIMINARES</t>
  </si>
  <si>
    <t>Demolición y desalojo de lavamanos.</t>
  </si>
  <si>
    <t>m²</t>
  </si>
  <si>
    <t>S.g.</t>
  </si>
  <si>
    <t>PAREDES</t>
  </si>
  <si>
    <t>Suministro y aplicación de barniz acrílico transparente satín look para pared de ladrillo de barro</t>
  </si>
  <si>
    <t>DRENAJES DE AGUAS LLUVIAS</t>
  </si>
  <si>
    <t>Reparación Canaleta para aguas lluvias concreteado 3-5 cm</t>
  </si>
  <si>
    <t>ml</t>
  </si>
  <si>
    <t xml:space="preserve">INSTALACIONES ELECTRICAS  </t>
  </si>
  <si>
    <t>Suministro e Instalación de Luminarias LED de 400 Watts accionamiento fotovoltaico, Incluye: Base de Concreto con caja de registro y tapadera con empaque de hule, Poste Galvanizado de 3" con Tapón y brazo metálico.</t>
  </si>
  <si>
    <t>Tablero Monofásico de 2 Espacios, Barras de 70 Amp., S/M, Incluye Polarización y Disyuntores Termo magnéticos 120/240 V</t>
  </si>
  <si>
    <t>u</t>
  </si>
  <si>
    <t>Suministro e instalación de estructura tipo pie de amigo, tubo redondo galvanizado de 2" semi pesado. De altura total de 1.00 m. de largo util, soldado a estructura de techo o empernado a pared, incluye clevis tipo estribo sujeto con abrazadera metalica galvanizada en caliente de 4" y aislador de carrete grande.</t>
  </si>
  <si>
    <t>S.S. VESTIDORES Y DUCHAS</t>
  </si>
  <si>
    <t>Desmontaje de sistema eléctrico existente en galera</t>
  </si>
  <si>
    <t>CUBIERTAS Y PROTECCIONES</t>
  </si>
  <si>
    <t>Techo</t>
  </si>
  <si>
    <t>Suministro e instalación de cubierta de techo de lámina troquelada de aluminio y zinc AZ 150, calibre 26 norma ASTM A 792, (estructura de polín espacial). Incluye instalación de platina de 1 ½ x 1/8 plg. para sujeción de lámina, en polín espacial tornillo autorroscante acero inoxidable galvanizado de 1 y de 3/4 de pulgada con arandela de neopreno. Sobre los tornillos autorroscantes se deberá de colocar material bituminoso o un sellador impermeabilizante elastómero acrílico a base de agua. Incluye desmontaje y desalojo de techo existente. Lijado, limpieza, dos manos de pintura anticorrosiva, una mano de pintura de aceite color blanco en estructura de techo total. Hechura de cepos repellados, afinados y pintados en ambas caras. Instalación de capote de aluminio y zinc calibre 26.</t>
  </si>
  <si>
    <t>PUERTAS</t>
  </si>
  <si>
    <t>Suministro e instalación de 1 puerta metálica corrediza, marco de tubo estructural de 1" con doble forro de lámina de hierro de 3/64", riel, pasador, portacandado y mocheta de angular de 1 1/2"x1 1/2"x3/16", con dos manos de pintura anticorrosiva y dos manos de esmalte, puerta de 1.00x2.20m de alto.</t>
  </si>
  <si>
    <t xml:space="preserve">PISOS </t>
  </si>
  <si>
    <t>Reparación de superficies de concreto. Piso de galera.</t>
  </si>
  <si>
    <t>Reparación acera concreteado 3-5 cm</t>
  </si>
  <si>
    <t>Suministro y mano de obra para la construcción de paredes de 15cm, incluye excavación, soleras de fundación, intermedias y de coronamiento.</t>
  </si>
  <si>
    <t xml:space="preserve">Suministro y aplicación de pintura de agua acrílica lavable de primera calidad, acabado mate, incluye limpieza y preparación de paredes con base en paredes internas. Dos manos acabado uniforme. </t>
  </si>
  <si>
    <t>Suministro y Montaje Salida para Toma doble polarizado 20A. 120V. Uso general. Incluye 2 cables THHN # 12+1 cable THHN #14 ducto Ø 3/4" herrajes de montaje.</t>
  </si>
  <si>
    <t>Suministro y Montaje Salida para Luminaria 120V. Incluye 2 cables THHN #12+ 1 cable THHN #14 ducto Ø 1/2" herrajes de montaje anclas y tornillos, cinchas plásticas, abrazaderas.</t>
  </si>
  <si>
    <t>Suministro e instalación de Tomacorriente Doble Polarizado Cuerpo Entero 20 amperios, Configuración Nema 5-20R, 3 Hilos, 20 Amp,125 V, de nylon extrafuerte, resistente al alto impacto, color marfil, placa de acero inoxidable, caja rectangular de 4"x2", de hierro galvanizado pesada.</t>
  </si>
  <si>
    <t>Suministro y Montaje de Interruptor Sencillo 15 A. 120V. Tipo dado, con su placa metálica acero inoxidable, en caja rectangular 4"x2" ho. galv. pesada.</t>
  </si>
  <si>
    <t>Suministro y Montaje de Interruptor Doble 15 A. 120V. Tipo dado, con su placa metálica acero inoxidable, en caja rectangular 4"x2" ho. galv.pesada</t>
  </si>
  <si>
    <t>Suministro e instalación de luminaria compacta, bombillo LED, de 14 WATTS, 120 V; montado en caja rectangular 4"x2" ho. galv. Pesada, receptáculo fijo de baquelita, rosca metálica completa, contacto fijo al centro</t>
  </si>
  <si>
    <t>Suministro y Montaje Salida para Toma trifilar polarizado 30A. 220V. Uso general. Incluye 2 cables THHN # 8+1 cable THHN #10 ducto Ø 3/4" herrajes de montaje. Incluye Instalación de toma trifilar</t>
  </si>
  <si>
    <t>Desmontaje de malla ciclon</t>
  </si>
  <si>
    <t xml:space="preserve">Demolición de área de pared incluye limpieza y desalojo. </t>
  </si>
  <si>
    <t>Suministro e instalación de 1 puerta metálica corrediza, marco de tubo estructural de 1" con doble forro de lámina de hierro de 3/64", riel, pasador, portacandado y mocheta de angular de 1 1/2"x1 1/2"x3/16", con dos manos de pintura anticorrosiva y dos manos de esmalte, puerta de 1.37x2.20m de alto.</t>
  </si>
  <si>
    <t xml:space="preserve">Suministro y instalacion de Salida para Extractor de Aire trifilar 220V.  Incluye 2 cables THHN # 10 +1 cable THHN #12 ducto Ø 3/4" herrajes de montaje. </t>
  </si>
  <si>
    <t xml:space="preserve">Desmontaje de sistema eléctrico existente </t>
  </si>
  <si>
    <t>Desmontaje de estructuras metalicas existentes. (tubo estructural usado en divisiones de módulos internos)</t>
  </si>
  <si>
    <t>Demolición y desalojo de pared de bloque de concreto. (separción interna)</t>
  </si>
  <si>
    <t>Demolición y desalojo de piso de cemento o piso de concreto. (acera de entrada principal)</t>
  </si>
  <si>
    <t>Suministro e instalación de impermeabilizante y termoreflectante para techos color blanco (incluye 2 manos de pintura)</t>
  </si>
  <si>
    <t xml:space="preserve">PUERTAS  Y  VENTANAS </t>
  </si>
  <si>
    <t>Puertas</t>
  </si>
  <si>
    <t>Reparación de puerta metálica (acceso principal y bodega)</t>
  </si>
  <si>
    <t>Ventanas</t>
  </si>
  <si>
    <t>Suministro e instalación de ventana tipo pesada, marco de aluminio anodizado, color natural con celosía de vidrio nevado de 5 mm. Con filo medio,  operadores de mariposa. Incluye lleno inferior de concreto para ajustar altura de ventana con hueco existente. Deberá dejarse pendiente hacia el exterior.  La ventaneria deberá de instalarse con todos sus empaques y deberá ser calafateada para lograr un sello total.</t>
  </si>
  <si>
    <t>Reparación de defensas de ventanas existentes. La intervención consistirá en limpieza y pintura de acabado final a la defensa de la ventana, si esta presentara oxidación se lijará y limpiará, aplicando posteriormente dos manos de anticorrosivo de mejor calidad, en color diferente cada aplicación   y dos manos de pintura esmalte base aceite de la mejor calidad. Incluye desmontaje e instalación.</t>
  </si>
  <si>
    <t xml:space="preserve">ACABADOS </t>
  </si>
  <si>
    <t xml:space="preserve">Suministro y aplicación de pintura de agua acrílica lavable de primera calidad, acabado mate, incluye limpieza y preparación de paredes con base. Dos manos acabado uniforme. </t>
  </si>
  <si>
    <t>PISOS</t>
  </si>
  <si>
    <t xml:space="preserve">Colocación de Base de suelo cemento 20:1, espesor 20.0 cm, para pisos (acera de entrada principal) incluye todos los materiales. </t>
  </si>
  <si>
    <t>Suministro e instalación de piso de concreto f´c = 180 kg/cm2. Electromalla 6x6 Cal 9/9. E = 7.5 cm (interior del módulo con pendientes indicadas en planos y acera de fachada principal)</t>
  </si>
  <si>
    <t>Reparación acera concreteado 3-5 cm (Paralela a eje 1)</t>
  </si>
  <si>
    <t xml:space="preserve">Agua potable </t>
  </si>
  <si>
    <t>Suministro e instalación de bebederos tipo chupón para cerdos de acero inoxidable de 1/2" x 1/2", con su respectiva instalaciòn hidráulica para su buen funcionamiento</t>
  </si>
  <si>
    <t xml:space="preserve">Aguas lluvias </t>
  </si>
  <si>
    <t>Rejillas metálicas</t>
  </si>
  <si>
    <t>REHABILITACIONES Y REPARACIONES</t>
  </si>
  <si>
    <t>Reparación de puertas de módulos de cerdos en área de verracos</t>
  </si>
  <si>
    <t>Rehabilitación de estructura metálica existente, sustitución de piezas de tubo estructural dañadas, aplicación de dos manos anticorrosivo y una de acabado  (evaluar reutilizar estructura en buenas condiciones para instalar de acuerdo a modelo de planos)</t>
  </si>
  <si>
    <t>Suministro e instalación de columna metálica caño HO Go 4" Cedula 40. Incluye dos manos de anticorrosivo.(Usar colores diferentes) y esmalte, considerar fundación del elemento embebido en pilastra de concreto 210 kg/cm² de 0.40cm de diámetro, 20% de la dimensión del elemento embebido. (Área de Verracos)</t>
  </si>
  <si>
    <t>Suministro e instalación de viga metálica de tubo estructural de 4"x4" t=3/16" incluye sujeción y pintura. (Área de Verracos)</t>
  </si>
  <si>
    <t>Protecciones</t>
  </si>
  <si>
    <t>Sumistro e instalación de puerta para divisiones en área de cerdas gestantes de tubo galvanizado de 2" Chapa 16(1.50mm) con accesorios tipo pasador y bisagras para su correcto funcionamiento. Ver detalle 2.0 y 3.0</t>
  </si>
  <si>
    <t>U</t>
  </si>
  <si>
    <t>suministro e instalación de cerca indicada en planos para conexión entre módulos, de tubo galvanizado de 2.00" . Ver detalle 1.0 en hoja de plano A-34</t>
  </si>
  <si>
    <t>Suministro e instalación de puerta de tubo estructural  2" Chapa 16(1.50mm)para acceso a área de conexión entre módulos y área de cerdas gestantes</t>
  </si>
  <si>
    <t xml:space="preserve">Aguas potable </t>
  </si>
  <si>
    <t>Suministro e instalación de bebederos tipo chupón para cerdos de acero inoxidable de 1/2" x 1/2"</t>
  </si>
  <si>
    <t xml:space="preserve">Suministro e instalación de canaleta media caña prefabricada de cemento 12". Incluye excavación y desalojo de materiales </t>
  </si>
  <si>
    <t xml:space="preserve">ml </t>
  </si>
  <si>
    <t>Rejillas Metálicas</t>
  </si>
  <si>
    <t>Construccion de parrilla de hierro  sobre canaletas interiores del módulo con marco de angulo 1-1/2'' x 1-1/2'' x 1/8''. Montada sobre nervios longitudinales y varilla N°5, separadas 3cms de rostro a rostro ancho de canaleta.</t>
  </si>
  <si>
    <t>OBRAS EXTERIORES</t>
  </si>
  <si>
    <t>MANGA DE CONEXIÓN</t>
  </si>
  <si>
    <t>Suministro e instalación de manga de conexión entre área de maternidad y cuna con la de gestantes y verracos, ver detalle 1.0 en hoja de plano A-34.</t>
  </si>
  <si>
    <t>OBRAS METALICAS</t>
  </si>
  <si>
    <t>Estructuras metálicas</t>
  </si>
  <si>
    <t>Suministro e instalacion de tubo galvanizado de 2'' chapa N°14, para division de comederos. Con acabado pintado con anticorrosivo gris en primera mano y mate color blanco como segunda mano de linea. Incluye todos los accesorios.</t>
  </si>
  <si>
    <t>Construcción de parrilla de hierro sobre canaleta media caña, con marco de ángulo de 1 1/2" x 1 1/2" x 1/8", montada sobre nervios longitudinales y varilla N° 5 separadas 3 cms de rostro a rostro, ancho de canaleta 1.0 mts,</t>
  </si>
  <si>
    <t xml:space="preserve">Pretil de bloque de 10x20x40 altura 40cm, con varillas de hierro de ½” ancladas a concreto con adhesivo epóxico </t>
  </si>
  <si>
    <t>Colocación de Base de suelo cemento 20:1, espesor 0.10 cm, para pisos (todos lo pisos en primer nivel como adoquines, baldosas, concreto, cerámica o porcelanato) incluye todos los materiales, excavaciones y desalojos.</t>
  </si>
  <si>
    <t>Construcción de Base de firme de concreto e= 7.5 cms, f'c=180 kg/cms, refuerzo de varilla de 1/4 @ 30 cm en a.s., para acera y canaletas.</t>
  </si>
  <si>
    <t>Suministro e instalación de piso de concreto f´c = 180 kg/cm2. Electromalla 6x6 Cal 9/9. E = 7.5 cm (área de rodaje de tractor)</t>
  </si>
  <si>
    <t>Construcción de rampa de acceso, forjada y pavimentada con piso de concreto 0.07m f'c=180 kg/cm²</t>
  </si>
  <si>
    <t>ARTEFACTOS SANITARIOS</t>
  </si>
  <si>
    <t>Suministro e instalación de Grifo.</t>
  </si>
  <si>
    <t>Suministro e Instalación de pila prefabricada dos alas; incluye base, incluye tubería y accesorios de agua potable y aguas negras.</t>
  </si>
  <si>
    <t>Suministro e Instalación de pila prefabricada dos alas; incluye base, incluye tubería y accesorios de agua potable y aguas negras</t>
  </si>
  <si>
    <t xml:space="preserve">Suministro e instalación de Tubería de PVC 3/4"  315 psi, incluye accesorios tales como codos, uniones, tapones, tees, y cualquier otro accesorio de acople o conexión </t>
  </si>
  <si>
    <t>Desmontaje de sistema eléctrico existente en infraestructura existente.</t>
  </si>
  <si>
    <t xml:space="preserve">Ventanas </t>
  </si>
  <si>
    <t>Suministro e instalación de ventana de celosia con perfilería de aluminio, y vidrio claro de 5mm, incluye preparación de superficies de vano, sello en todo el contorno exterior e interior con sellador elastomérico impermeable acrílico base agua color blanco. Incluye desalojo.</t>
  </si>
  <si>
    <t>Reparación de defensas de ventanas existentes. La intervención consistirá en limpieza y pintura de acabado final a la defensa de la ventana, si esta presentara oxidación se lijará y limpiará, aplicando posteriormente dos manos de anticorrosivo de mejor calidad, en color diferente cada aplicación   y dos manos de pintura esmalte base aceite de la mejor calidad. Incluye desmontaje e instalación.</t>
  </si>
  <si>
    <t xml:space="preserve">Hechura e Instalación de defensas metálicas para ventanas, con marco de varilla cuadrada de 1/2" y varilla cuadrada de 3/8", incluye dos manos de anticorrosivo de diferentes colores y 1 mano de pintura esmalte. </t>
  </si>
  <si>
    <t>Suministro e instalacion puerta metálica abatible de una hoja. (1.00x2.20)</t>
  </si>
  <si>
    <t>Suministro y aplicación pintura de aceite de primera calidad, acabado de alto brillo, Incluye limpieza y preparación de paredes. Dos manos de acabado uniforme.</t>
  </si>
  <si>
    <t>Construcción de plataforma de 2.5 m de ancho y 0.40 cm de altura incluye electromalla 6x6 f'c=210kg/cm2</t>
  </si>
  <si>
    <t>Suministro e instalación de piso de concreto pulido, espesor 7 cm.</t>
  </si>
  <si>
    <t>Suministro e instalación de Zócalo sanitario de PVC, color blanco.</t>
  </si>
  <si>
    <t>Suministro e instalación Luminaria gabinete de 1´x4´ tubos LED 2 X18 Watts, 120V, de empotrar en cielo falso, difusor plástico blanco cuadriculado tipo rejilla, tubo T-8, Tipo luz de día, Incluye alambrado, Canalización y Polarización ( Conductor chaqueta aislante verde  Terminal de Ojo).</t>
  </si>
  <si>
    <t xml:space="preserve">Suministro e instalación de luminaria de emergencia, con bombillo LED fijos de color blanco 120 Voltios, 7 Watts fabricada en plástico inyectado, batería sellada, tiempo de respaldo de 90 minutos, montaje en pared. Incluye alambrado y canalizado con tubería rígida EMT UL para salidas de luminarias, cajas rectangulares fijas en estructura de techo. </t>
  </si>
  <si>
    <t>Suministro e instalación de grifo.</t>
  </si>
  <si>
    <t xml:space="preserve">Suministro y construcción de Caja de aguas lluvias de 0.40x0.40m (dimensiones internas) altura promedio 80cm forjada con ladrillo de barro de obra, incluye parrilla con marco de ángulo de hierro de 1 1/2" y varilla de hierro corrugada de 3/8" dos manos de pintura anticorrosiva de la mejor calidad diferentes colores, dos manos de pintura de esmalte, incluye excavación y desalojo. </t>
  </si>
  <si>
    <t>BOVINO - TERNEROS</t>
  </si>
  <si>
    <t>Suministro e instalacion de tubo galvanizado de 2'' chapa N°14, para division de comederos. Con acabado pintado con anticorrosivo gris en primera mano y mate color blanco como segunda mano de linea. Incluyes todos los accesorios.</t>
  </si>
  <si>
    <t>Pared de bloque de concreto 15x20x40 cm. RV n°4@0.40m, RH n°2@0.40. incluye llenado de bastones y solera de fundación (30 cmx25 cm)  4#3; Est #3@0.15</t>
  </si>
  <si>
    <t>Suministro e instalación de bajadas de aguas lluvias con tubería PVC Ø 4", 125 PSI. Sujetados con cinchos de platina de 1/8"x1", fijados con tornillo goloso de 2"x10 y anclas plásticas. Incluye tubería subterránea a cajas de aguas lluvias en cancha y patio. Incluye accesorios.</t>
  </si>
  <si>
    <t xml:space="preserve">Aguas negras </t>
  </si>
  <si>
    <t>Construcción de caja de conexión de aguas negras de 0.50x0.50x0.60 m, (cotas Internas)con base de concreto, pared de ladrillo de barro p/lazo repelladas y afinadas SC 0.15x0.10 2N°3 GN°2 a cada 0.15 mts, tapadera de concreto E=0.10 mts N°3 a cada 0.15 mtsA.S. Fc= 210 Kg/cm².</t>
  </si>
  <si>
    <t>Suministro e instalacion de puertas metálica, incluye contra marco de angulo de marcos de tubo estructural cuadrado de 1" chapa 16 y refuerzos de tubo cuadrado de 1", doble forro de lamina negra 1/16", incluye dos manos de pintura anticorrosiva cada una en color diferente (rojo y verde) y dos manos de pintura de aceite de la mejor calidad y chapa.</t>
  </si>
  <si>
    <t>Suministro e instalación puerta abatible de 1.75x1.05 de tubo estructural de 11 1/2", chapa no. 14, con refuerzo vertical @0.80 y horizontal @0.40 de tubo redondo de 1". Con acabado dos capas de anticorrosivo y una de acabado. Incluye todos los accesorios.</t>
  </si>
  <si>
    <t>Reparación de superficies metálicas: Pueden ser hierro o acero, la limpieza de la superficie con dual etch o similar para eliminar el óxido, Aplicar anticorrosivo (kromik metal primer o similar) siguiendo las instrucciones recomendadas para este producto. Se aplicarán 2 manos, No debe de dejarse el anticorrosivo sin pintar por más de dos semanas, posterior aplicación de kem lustral Enamel  o similar dos capas sucesivas para la aplicación de la segunda capa deberán transcurrir 24 horas.</t>
  </si>
  <si>
    <t>Suministro e instalación de malla ciclón en areas faltantes sobre estructura metálica existente</t>
  </si>
  <si>
    <t>Construcción de parrilla de hierro sobre canaleta media caña, con marco de ángulo de 1 1/2" x 1 1/2" x 1/8", montada sobre nervios longitudinales y varilla N° 5 separadas 3 cm de rostro a rostro.</t>
  </si>
  <si>
    <t>Reparación de superficies metálicas en estructura de techos: Pueden ser hierro o acero, la limpieza de la superficie con dual etch o similar para eliminar el óxido, Aplicar anticorrosivo (kromik metal primer o similar) siguiendo las instrucciones recomendadas para este producto. Se aplicarán 2 manos, No debe de dejarse el anticorrosivo sin pintar por más de dos semanas, posterior aplicación de kem lustral Enamel  o similar dos capas sucesivas para la aplicación de la segunda capa deberán transcurrir 24 horas.</t>
  </si>
  <si>
    <t>Suministro e instalación de puerta de 1.2 x 2.10 de tubo galvanizado de 1 1/2" con malla ciclón.</t>
  </si>
  <si>
    <t>Construccion de pediluvio de ladrillo de obra, repellado y afinado con su respectivo drenaje.</t>
  </si>
  <si>
    <t>Tablero Monofásico de 4 Espacios, Barras de 125 Amp., S/M, Incluye Polarización y Disyuntores Termo magnéticos 120/240 V</t>
  </si>
  <si>
    <t xml:space="preserve">Rehabilitación de todo el sistema hidráulico (incluye construccion de torre de ladrillo calavera de 1.50m x 1.50m con relleno y una capa de concreto en la parte superior para tanque) </t>
  </si>
  <si>
    <t>SG</t>
  </si>
  <si>
    <t>Reparación de puerta</t>
  </si>
  <si>
    <t>Reparación de superficies de concreto. Piso de galera de pollo y bodega</t>
  </si>
  <si>
    <t>Trazo y nivelación para acera de 1m de ancho en los alrededores, incluye Relleno Compactado con Material Areno limoso libre de materia orgánica en Fundaciones</t>
  </si>
  <si>
    <t>Excavacion y desalojo de tierra natural o compactado.</t>
  </si>
  <si>
    <t>m3</t>
  </si>
  <si>
    <t>Construccion de parrilla de hierro sobre canaleta, con angulo de 1 1/2"  x 1 1/2 " x 1/8", montada sobre nervio longitudinales y varilla N° 5 separadas 3 cms de rostro a rostro.</t>
  </si>
  <si>
    <t>Suministro y aplicación de afinado en superficies horizontales mortero 1:1 con cemento para albañilería ASTM C-91 y arena de río colada. Piso de bodega</t>
  </si>
  <si>
    <t>Reparación de superficies de concreto en piso de galera.</t>
  </si>
  <si>
    <t>Suministro y Montaje Salida para Toma trifilar polarizado 20A. 220V. Uso general. Incluye 2 cables THHN # 12+1 cable THHN #14 ducto Ø 3/4" herrajes de montaje.</t>
  </si>
  <si>
    <t>Suministro e instalación de puerta de 2.00 x 2.10 de tubo galvanizado de 1 1/2" con malla ciclón.</t>
  </si>
  <si>
    <t>Desmontaje, Suministro e instalación de malla ciclón + estructura metalica como marcos en columnas de concreto existente.</t>
  </si>
  <si>
    <t>Suministro e instalación de impermeabilizante y termoreflectante para techos color blanco (incluye 2 manos de pintura de 1mm c/u.)</t>
  </si>
  <si>
    <t xml:space="preserve">Reparación de superficies de concreto en piso de galera </t>
  </si>
  <si>
    <t>Suministro y Montaje Salida para Toma trifilar polarizado 30A. 220V. Uso general. Incluye 2 cables THHN # 8+1 cable THHN #10 ducto Ø 3/4" herrajes de montaje. Incluye instalacion de Toma trifilar.</t>
  </si>
  <si>
    <t xml:space="preserve">Suministro e instalación de tanque de polietileno de 1100 litros elevado a 2.40m, flexibles y resistentes a la intemperie, incluye kit de accesorios, válvula flotador, filtro sedimentos, multiconector y respiradero. </t>
  </si>
  <si>
    <t>Desmontaje de ventanas incluyes defensas.</t>
  </si>
  <si>
    <t xml:space="preserve">Demolición y desalojo de piso  de ladrillo de cemento existente </t>
  </si>
  <si>
    <t>Suministro e instalación de ventana tipo celosia de vidrio nevado de 5mm, con perfileria de aluminio anodizado tipo pesado.</t>
  </si>
  <si>
    <t xml:space="preserve">Hechura e Instalación de defensas metálicas para ventanas, con marco de varilla cuadrada de 1/2" y cuadrados interiores @20 cms. de varilla cuadrada de 3/8", incluye dos manos de anticorrosivo de diferentes colores (rojo y verde) y 1 mano de pintura esmalte. </t>
  </si>
  <si>
    <t xml:space="preserve">Suministro e instalacion de puertas 0.90x2.20 m incluye contra marco de angulo de marcos de tubo estructural cuadrado de 1" chapa 16 y refuerzos de tubo cuadrado de 1", doble forro de lamina negra 1/16", incluye dos manos de pintura anticorrosivo y dos manos de pintura de aceite de la mejor calidad y chapa. </t>
  </si>
  <si>
    <t>Suministro e instalacion de puertas 0.70 x 2.10 m incluye contra marco de angulo de marcos de tubo estructural cuadrado de 1" chapa 16 y refuerzos de tubo cuadrado de 1", doble forro de lamina negra 1/16", incluye dos manos de pintura anticorrosivo y dos manos de pintura de aceite de la mejor calidad y chapa.</t>
  </si>
  <si>
    <t>Suministro e instalacion de puertas 0.90 x 2.10 m incluye contra marco de angulo de marcos de tubo estructural cuadrado de 1" chapa 16 y refuerzos de tubo cuadrado de 1", doble forro de lamina negra 1/16", incluye dos manos de pintura anticorrosivo y dos manos de pintura de aceite de la mejor calidad y chapa.</t>
  </si>
  <si>
    <t>Suministro e instalación de 1 puerta metálica corrediza, marco de tubo estructural de 1" con doble forro de lámina de hierro de 3/64", riel, pasador, portacandado y mocheta de angular de 1 1/2"x1 1/2"x3/16", con dos manos de pintura anticorrosiva y dos manos de esmalte, puerta de 2x2.20m de alto.</t>
  </si>
  <si>
    <t>Suministro y aplicacion de pintura epoxica hasta una altura de 2mts. En paredes internes.</t>
  </si>
  <si>
    <t>Suministro y aplicación pintura de aceite de primera calidad, acabado de alto brillo, Incluye limpieza y preparación de paredes. Dos manos de acabado uniforme. En paredes externas.</t>
  </si>
  <si>
    <t>Suministro y colocación de enchape de azulejos. Piezas cerámicas esmaltada brillante, resistente a la humedad, abrasión y rayado de 20x30 cm color blanco con adhesivo especial para cerámica NORMA ANSI 118.4 de la mejor calidad. Y porcelana sin arena, alta resistencia al desgaste NORMA ANSI 118.6 color beige.</t>
  </si>
  <si>
    <t xml:space="preserve">Suministro y aplicación de repello de superficies verticales hasta E=0.02 M= 1:4, usando cemento de albañilería ASTM  C-91 y arena de rio colada. </t>
  </si>
  <si>
    <t>Suministro y aplicación de afinado en superficies verticales mortero 1:1 con cemento para albañilería ASTM C-91 y arena de río colada.</t>
  </si>
  <si>
    <t>Suministro e instalación de cielo falso tipo galaxy con suspensión de aluminio vista.</t>
  </si>
  <si>
    <t>Colocación de Base de suelo cemento 20:1, espesor 0.10 cm, para pisos (todos lo pisos en primer nivel como adoquines, baldosas, concreto, cerámica o porcelanato) incluye todos los materiales.</t>
  </si>
  <si>
    <t>Suministro e instalacion de piso de concreto 180 kg/cm2, Electromalla 6x6 CAL 9/9, E=7.50 cm.</t>
  </si>
  <si>
    <t>Construccion de pediluvio de ladrillo de obra repellado con su respectivo drenaje.</t>
  </si>
  <si>
    <t xml:space="preserve">Pulido de piso de concreto </t>
  </si>
  <si>
    <t>Suministro e instalación Luminaria gabinete de 1´x4´ tubos LED 2 X18 Watts, 120V,con estructura colgante, difusor plástico blanco cuadriculado tipo rejilla, tubo T-8, Tipo luz de día, Incluye alambrado, Canalización y Polarización ( Conductor chaqueta aislante verde  Terminal de Ojo).</t>
  </si>
  <si>
    <t xml:space="preserve">Tablero Monofásico 120/240 V de 8 espacios sin main, barra de 125 AMP,  incluye Polarización con barra cooper weld 5/8" x 8', Disyuntores Termo magnéticos nuevos, alimentador hasta cuerpo terminal con 2 THHN #8 ( fase A y fase B) Y 1 THHN #8 (neutro), en tuberia de 3/4" de diametro, no deberan existir empalme en toda la trayectoria, la tuberia sera superficial en pared y en estructura de techos con sus accesorios de acople y montaje. NOTA: la ubicacion dependera de la colocacion de la acometida. </t>
  </si>
  <si>
    <t>Suministro e instalación de Grifo push.</t>
  </si>
  <si>
    <t>Suministro e instalación de inodoro de porcelana, alto desempeño, taza tipo elongada descarga simple 4 lpf, incluye tubo de abasto flexible y válvula de control y sus accesorios.</t>
  </si>
  <si>
    <t xml:space="preserve">Suministro e instalación de lavamanos de pedestal, de un agujero, loza vitrificada, cero absorción a la humedad, incluye grifo y accesorios de instalación. </t>
  </si>
  <si>
    <t>Suministro e instalación de Ducha y operador de ducha, ambos accesorios de la mejor calidad.</t>
  </si>
  <si>
    <t>Suministro e instalación de canaleta media caña prefabricada de cemento 12". Incluye excavación y desalojo de materiales.</t>
  </si>
  <si>
    <t>Parrilla de paso 0.20, angulo 11/2x3/16,PLETINA 11/2" x1/8" a 2cm</t>
  </si>
  <si>
    <t>Suministro y mano de obra para la construcción de paredes de 10cm, incluye excavación, soleras de fundación, intermedias y de coronamiento.</t>
  </si>
  <si>
    <t>TECHOS</t>
  </si>
  <si>
    <t>Suministro e instalación de canal de agua lluvia con lámina galvanizada lisa # 26, resistente a la corrosión, norma ASTM A 653-M soldado y remachado, ganchos de Ho. De 1/2" a cada 0.50 m, con cañuela, acabado final exterior una mano de galvite y dos manos de pintura esmalte.</t>
  </si>
  <si>
    <t>1.1</t>
  </si>
  <si>
    <t>AGROINDUSTRIA - AVICOLA - POLLO DE ENGORDE</t>
  </si>
  <si>
    <t>1.3</t>
  </si>
  <si>
    <t>BODEGA-  AVICOLA - POLLO DE ENGORDE</t>
  </si>
  <si>
    <t>2.2</t>
  </si>
  <si>
    <t>2.3</t>
  </si>
  <si>
    <t>GALPON 1 GALLINA PONEDORA EN JAULA</t>
  </si>
  <si>
    <t>GALPON 2 GALLINA PONEDORA - POLLO MÁS PEQUEÑO</t>
  </si>
  <si>
    <t>BOVINO</t>
  </si>
  <si>
    <t>3.2</t>
  </si>
  <si>
    <t>3.3</t>
  </si>
  <si>
    <t>4.2</t>
  </si>
  <si>
    <t>AULAS Y S.S</t>
  </si>
  <si>
    <t>5.1</t>
  </si>
  <si>
    <t>AULAS - AGROPECUARIA</t>
  </si>
  <si>
    <t>5.2</t>
  </si>
  <si>
    <t>5.3</t>
  </si>
  <si>
    <t>S.S PEQUEÑOS</t>
  </si>
  <si>
    <t>UNIDAD DE MEDIDA</t>
  </si>
  <si>
    <t>PRECIO UNITARIO US$</t>
  </si>
  <si>
    <t>TOTAL (IVA INCLUIDO) US$</t>
  </si>
  <si>
    <t>LISTA DE CANTIDADES</t>
  </si>
  <si>
    <t>TOTAL INCLUYE IVA</t>
  </si>
  <si>
    <t>CUADRO RESUMEN</t>
  </si>
  <si>
    <t xml:space="preserve"> TOTAL PARTIDA (IVA INCLUIDO) US$</t>
  </si>
  <si>
    <t>TOTAL  IVA INCLUIDO (US$)</t>
  </si>
  <si>
    <t>TOTAL IVA INCLUIDO (US$)</t>
  </si>
  <si>
    <t>TOTAL INCLUYE IVA (US$)</t>
  </si>
  <si>
    <t>$</t>
  </si>
  <si>
    <t xml:space="preserve">INSTALACIONES HIDRÁULICAS </t>
  </si>
  <si>
    <t>Construcción de parrilla de hierro  sobre canaleta con marco de angulo 1-1/2'' x 1-1/2'' x 1/8''. Montada sobre nervios longitudinales y varilla N°5, separadas 3cms de rostro a rostro ancho de canaleta 1 x 0.60 mt.</t>
  </si>
  <si>
    <t xml:space="preserve">Construcción de fosa séptica + pozo de absorción. Incluye excavacion y desalojo </t>
  </si>
  <si>
    <t xml:space="preserve">Cortina de viento PVC para cuarto frío. </t>
  </si>
  <si>
    <t>Desmontaje de malla ciclón</t>
  </si>
  <si>
    <t xml:space="preserve">INSTALACIONES ELÉCTRICAS  </t>
  </si>
  <si>
    <t xml:space="preserve">AVÍCOLA </t>
  </si>
  <si>
    <t>OBRAS METÁLICAS</t>
  </si>
  <si>
    <t xml:space="preserve">ALBAÑILERÍA Y ACABADOS </t>
  </si>
  <si>
    <t>PAREDES Y ALBAÑILERÍA</t>
  </si>
  <si>
    <t>Construcción de parrilla de hierro  sobre canaletas interiores del módulo con marco de angulo 1-1/2'' x 1-1/2'' x 1/8''. Montada sobre nervios longitudinales y varilla N°5, separadas 3cms de rostro a rostro ancho de canaleta 1mt.</t>
  </si>
  <si>
    <t>REHABILITACIÓN DE SERVICIO SANITARIO</t>
  </si>
  <si>
    <t>"REPARACIÓN DE ESPACIOS FÍSICOS Y REHABILITACIÓN DE OBRAS DE INFRAESTRUCTURA EN LA GRANJA INSTITUTO NACIONAL "14 DE JULIO DE 1875", MUNICIPIO: SAN FRANCISCO GOTERA, DEPARTAMENTO: MORAZÁN, CÓDIGO 13255"</t>
  </si>
  <si>
    <t>Rehabilitacion de un servicio sanitario incluye: suministro de inodoro, lavamanos, enchape, pintura y rehabilitacion de la tuberia hidraulica.</t>
  </si>
  <si>
    <t>Suministro e instalación de columna con tubo galvanizado cuadrado de 4" chapa 14. Incluye pedestal de 0.80 m. de altura desde el nivel de piso de comederos con un ancho de 16x16 cm.</t>
  </si>
  <si>
    <t xml:space="preserve">REHABILITACIÓN DE 1 MÓDULO DE 5 SERVICIOS SANITARIOS, 1 MINGUITORIO, 8 DUCHAS. INCLUYE SERVICIOS SANITARIOS, DUCHAS Y VESTIDORES:
Cambio de Cubierta de techo  lámina troquelada de aluminio y zinc AZ 150, Incluye limpieza y pintura estructura de soporte, Pletina y Capote,  hechura de cepos, tornillería, desmontaje y desalojo e techo existente.
Canales, Bajadas aguas lluvias y Fascia.
Ventanas corredizas.
Defensas tipo cuadrícula.
Piso tipo porcelanato y Zócalo Sanitario.
Pintado de barniz.
Azulejos
Cambio Sistema Eléctrico incluye artefactos y dispositivos de acuerdo a especificaciones técnicas y normativa vigente.
Servicios sanitarios y Urinarios Ecológicos, regaderas y vestidores.
Nota: El contratista debe asegurar la funcionalidad completa de la reparacion de los servicios sanitarios.
tomando en cuenta la conexion de tuberías a la red hidráulica.
Incluye desmontajes: sistema eléctrico, cielo falso, ventanas, defensas metálicas y puertas. y el funcionamiento de la red hidráulica. </t>
  </si>
  <si>
    <t xml:space="preserve">REHABILITACIÓN DE 1 MÓDULO DE 5 SERVICIOS SANITARIOS QUE INCLUYE:
Cambio de Cubierta de techo lámina troquelada de aluminio y zinc AZ 150, calibre 26 norma ASTM A 792. Incluye limpieza y pintura estructura de soporte, Pletina y Capote,  hechura de cepos, tornillería, desmontaje y desalojo de techo existente.
Canales, Bajadas aguas lluvias y Fascia.
Ventanas corredizas.
Defensas tipo cuadrícula.
Piso tipo porcelanato y Zócalo Sanitario.
Pintado de barniz.
Azulejos
Cambio Sistema Eléctrico incluye artefactos y dispositivos de acuerdo a especificaciones técnicas y normativa vigente.
Servicios sanitarios y Urinarios Ecológicos, regaderas y vestidores.
Nota: El contratista debe asegurar la funcionalidad completa de la reparación de los servicios sanitarios.
tomando en cuenta la conexión de tuberías a la red hidráulica.
Incluye desmontajes: sistema eléctrico, cielo falso, ventanas, defensas metálicas y puertas. y el funcionamiento de la red hidráulica. </t>
  </si>
  <si>
    <t>Suministro e instalación piso de cerámica 45 x 45 cm color beige, pegamento especial para piso cerámico.</t>
  </si>
  <si>
    <t>Suministro e instalacion de Guardamotor 220V, para protecion y control de extracor de airea (incluye canalizacion, proteccion y alimentacion).</t>
  </si>
  <si>
    <t>Construccion de canaleta para aguas lluvias ancho 0.60m, de concreto f'c=210kg/cm2, espesor de 0.10m, incluye terraceria. Mejoramiento de suelo y desalojo.</t>
  </si>
  <si>
    <t>Tablero Monofásico incluye Polarización y Disyuntores Termo magnéticos 120/240 V</t>
  </si>
  <si>
    <t>Constriución de canaleta para aguas lluvias ancho 1.00m, de concreto f'c=210kg/cm2, espesor de 0.10m, incluye terraceria. Mejoramiento de suelo y desalojo.</t>
  </si>
  <si>
    <t>Construcción de canaleta para aguas lluvias ancho 1.00m, de concreto f'c=210kg/cm2, espesor de 0.10m, incluye terraceria. Mejoramento de suelo y desalojo.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</si>
</sst>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1">
    <numFmt numFmtId="5" formatCode="&quot;$&quot;#,##0;\-&quot;$&quot;#,##0"/>
    <numFmt numFmtId="7" formatCode="&quot;$&quot;#,##0.00;\-&quot;$&quot;#,##0.00"/>
    <numFmt numFmtId="8" formatCode="&quot;$&quot;#,##0.00;[Red]\-&quot;$&quot;#,##0.00"/>
    <numFmt numFmtId="41" formatCode="_-* #,##0_-;\-* #,##0_-;_-* &quot;-&quot;_-;_-@_-"/>
    <numFmt numFmtId="44" formatCode="_-&quot;$&quot;* #,##0.00_-;\-&quot;$&quot;* #,##0.00_-;_-&quot;$&quot;* &quot;-&quot;??_-;_-@_-"/>
    <numFmt numFmtId="43" formatCode="_-* #,##0.00_-;\-* #,##0.00_-;_-* &quot;-&quot;??_-;_-@_-"/>
    <numFmt numFmtId="164" formatCode="#,##0\ &quot;€&quot;;\-#,##0\ &quot;€&quot;"/>
    <numFmt numFmtId="165" formatCode="#,##0\ &quot;€&quot;;[Red]\-#,##0\ &quot;€&quot;"/>
    <numFmt numFmtId="166" formatCode="_-* #,##0.00\ &quot;€&quot;_-;\-* #,##0.00\ &quot;€&quot;_-;_-* &quot;-&quot;??\ &quot;€&quot;_-;_-@_-"/>
    <numFmt numFmtId="167" formatCode="_(&quot;$&quot;* #,##0.00_);_(&quot;$&quot;* \(#,##0.00\);_(&quot;$&quot;* &quot;-&quot;??_);_(@_)"/>
    <numFmt numFmtId="168" formatCode="&quot;$&quot;#,##0.00"/>
    <numFmt numFmtId="169" formatCode="0.0"/>
    <numFmt numFmtId="170" formatCode="_-[$€-2]* #,##0.00_-;\-[$€-2]* #,##0.00_-;_-[$€-2]* &quot;-&quot;??_-"/>
    <numFmt numFmtId="171" formatCode="#,##0&quot; pta&quot;;\-#,##0&quot; pta&quot;"/>
    <numFmt numFmtId="172" formatCode="_-* #,##0.00\ [$€]_-;\-* #,##0.00\ [$€]_-;_-* \-??\ [$€]_-;_-@_-"/>
    <numFmt numFmtId="173" formatCode="_-* #,##0.00\ _$_-;\-* #,##0.00\ _$_-;_-* &quot;-&quot;??\ _$_-;_-@_-"/>
    <numFmt numFmtId="174" formatCode="#,##0.0"/>
    <numFmt numFmtId="175" formatCode="_([$€]* #,##0.00_);_([$€]* \(#,##0.00\);_([$€]* &quot;-&quot;??_);_(@_)"/>
    <numFmt numFmtId="176" formatCode="_ &quot;$&quot;* #,##0.00_ ;_ &quot;$&quot;* \-#,##0.00_ ;_ &quot;$&quot;* &quot;-&quot;??_ ;_ @_ "/>
    <numFmt numFmtId="177" formatCode="_-* #,##0\ _$_-;\-* #,##0\ _$_-;_-* &quot;- &quot;_$_-;_-@_-"/>
    <numFmt numFmtId="178" formatCode="0.00000000"/>
    <numFmt numFmtId="179" formatCode="0.000"/>
    <numFmt numFmtId="180" formatCode="_(&quot;$&quot;* #,##0.00_);_(&quot;$&quot;* \(#,##0.00\);_(&quot;$&quot;* \-??_);_(@_)"/>
    <numFmt numFmtId="181" formatCode="_-* #,##0.00\ &quot;pta&quot;_-;\-* #,##0.00\ &quot;pta&quot;_-;_-* &quot;-&quot;??\ &quot;pta&quot;_-;_-@_-"/>
    <numFmt numFmtId="182" formatCode="[$$-409]#,##0.00000000"/>
    <numFmt numFmtId="183" formatCode="_-* #,##0.00&quot; €&quot;_-;\-* #,##0.00&quot; €&quot;_-;_-* \-??&quot; €&quot;_-;_-@_-"/>
    <numFmt numFmtId="184" formatCode="_(* #,##0_);_(* \(#,##0\);_(* \-_);_(@_)"/>
    <numFmt numFmtId="185" formatCode="_ * #,##0.00_ ;_ * \-#,##0.00_ ;_ * \-??_ ;_ @_ "/>
    <numFmt numFmtId="186" formatCode="_(* #,##0.00_);_(* \(#,##0.00\);_(* \-??_);_(@_)"/>
    <numFmt numFmtId="187" formatCode="[$$-409]#,##0.00"/>
    <numFmt numFmtId="188" formatCode="_(* #,##0&quot; pta&quot;_);_(* \(#,##0&quot; pta)&quot;;_(* \-??&quot; pta&quot;_);_(@_)"/>
    <numFmt numFmtId="189" formatCode="#,##0.00\ ;&quot; (&quot;#,##0.00\);&quot; -&quot;#\ ;@\ "/>
    <numFmt numFmtId="190" formatCode="_-* #,##0\ &quot;$&quot;_-;\-* #,##0\ &quot;$&quot;_-;_-* &quot;-&quot;\ &quot;$&quot;_-;_-@_-"/>
    <numFmt numFmtId="191" formatCode="_-* #,##0.00_-;\-* #,##0.00_-;_-* \-??_-;_-@_-"/>
    <numFmt numFmtId="192" formatCode="&quot;¢&quot;#,##0.00"/>
    <numFmt numFmtId="193" formatCode="_-* #,##0\ _$_-;\-* #,##0\ _$_-;_-* &quot;-&quot;\ _$_-;_-@_-"/>
    <numFmt numFmtId="194" formatCode="_(&quot;¢&quot;* #,##0.00_);_(&quot;¢&quot;* \(#,##0.00\);_(&quot;¢&quot;* &quot;-&quot;??_);_(@_)"/>
    <numFmt numFmtId="195" formatCode="mmmm\ d\,\ yyyy"/>
    <numFmt numFmtId="196" formatCode="_-* #,##0.00\ _€_-;\-* #,##0.00\ _€_-;_-* &quot;-&quot;??\ _€_-;_-@_-"/>
    <numFmt numFmtId="197" formatCode="[$$-409]#,##0.00_);\([$$-409]#,##0.00\)"/>
    <numFmt numFmtId="198" formatCode="_(&quot;¢&quot;* #,##0.00_);_(&quot;¢&quot;* \(#,##0.00\);_(&quot;¢&quot;* &quot;-&quot;_);_(@_)"/>
    <numFmt numFmtId="199" formatCode="_-* #,##0.00&quot; pta&quot;_-;\-* #,##0.00&quot; pta&quot;_-;_-* \-??&quot; pta&quot;_-;_-@_-"/>
    <numFmt numFmtId="200" formatCode="_-* #,##0.00\ &quot;$&quot;_-;\-* #,##0.00\ &quot;$&quot;_-;_-* &quot;-&quot;??\ &quot;$&quot;_-;_-@_-"/>
    <numFmt numFmtId="201" formatCode="_-[$€]* #,##0.00_-;\-[$€]* #,##0.00_-;_-[$€]* \-??_-;_-@_-"/>
    <numFmt numFmtId="202" formatCode="_(* #,##0\ &quot;pta&quot;_);_(* \(#,##0\ &quot;pta&quot;\);_(* &quot;-&quot;??\ &quot;pta&quot;_);_(@_)"/>
    <numFmt numFmtId="203" formatCode="_-* #,##0.00\ &quot;PTA&quot;_-;\-* #,##0.00\ &quot;PTA&quot;_-;_-* &quot;-&quot;??\ &quot;PTA&quot;_-;_-@_-"/>
    <numFmt numFmtId="204" formatCode="#,##0.00000000"/>
    <numFmt numFmtId="205" formatCode="_(#,##0.00_);_(#,##0.00_);"/>
    <numFmt numFmtId="206" formatCode="_-* #,##0.00&quot; PTA&quot;_-;\-* #,##0.00&quot; PTA&quot;_-;_-* \-??&quot; PTA&quot;_-;_-@_-"/>
    <numFmt numFmtId="207" formatCode="_-&quot;$&quot;* #,##0_-;&quot;-$&quot;* #,##0_-;_-&quot;$&quot;* \-_-;_-@_-"/>
    <numFmt numFmtId="208" formatCode="_-[$€]* #,##0.00_-;\-[$€]* #,##0.00_-;_-[$€]* &quot;-&quot;??_-;_-@_-"/>
  </numFmts>
  <fonts count="58">
    <font>
      <sz val="11"/>
      <color theme="1"/>
      <name val="Calibri"/>
      <family val="2"/>
      <scheme val="minor"/>
    </font>
    <font>
      <sz val="11"/>
      <color theme="1"/>
      <name val="Calibri"/>
      <family val="2"/>
      <scheme val="minor"/>
    </font>
    <font>
      <sz val="12"/>
      <color theme="1"/>
      <name val="Calibri"/>
      <family val="2"/>
      <scheme val="minor"/>
    </font>
    <font>
      <sz val="11"/>
      <color indexed="8"/>
      <name val="Calibri"/>
      <family val="2"/>
    </font>
    <font>
      <sz val="11"/>
      <color theme="1"/>
      <name val="Calibri"/>
      <family val="2"/>
      <scheme val="minor"/>
    </font>
    <font>
      <sz val="11"/>
      <color theme="1"/>
      <name val="Calibri"/>
      <family val="2"/>
      <scheme val="minor"/>
    </font>
    <font>
      <b/>
      <sz val="10"/>
      <name val="Arial"/>
      <family val="2"/>
    </font>
    <font>
      <b/>
      <sz val="11"/>
      <name val="Arial"/>
      <family val="2"/>
    </font>
    <font>
      <sz val="11"/>
      <color indexed="10"/>
      <name val="Calibri"/>
      <family val="2"/>
    </font>
    <font>
      <sz val="11"/>
      <color indexed="9"/>
      <name val="Calibri"/>
      <family val="2"/>
    </font>
    <font>
      <sz val="10"/>
      <name val="Arial"/>
      <family val="2"/>
    </font>
    <font>
      <sz val="10"/>
      <name val="Helv"/>
      <charset val="204"/>
    </font>
    <font>
      <b/>
      <sz val="10"/>
      <name val="Swiss 721 Extended BT"/>
      <charset val="134"/>
    </font>
    <font>
      <i/>
      <sz val="11"/>
      <color indexed="63"/>
      <name val="Calibri"/>
      <family val="2"/>
    </font>
    <font>
      <sz val="10"/>
      <color indexed="8"/>
      <name val="Arial"/>
      <family val="2"/>
    </font>
    <font>
      <b/>
      <sz val="11"/>
      <color indexed="8"/>
      <name val="Calibri"/>
      <family val="2"/>
    </font>
    <font>
      <u/>
      <sz val="10"/>
      <color theme="10"/>
      <name val="Arial"/>
      <family val="2"/>
    </font>
    <font>
      <sz val="11"/>
      <color indexed="20"/>
      <name val="Calibri"/>
      <family val="2"/>
    </font>
    <font>
      <sz val="11"/>
      <color indexed="62"/>
      <name val="Calibri"/>
      <family val="2"/>
    </font>
    <font>
      <u/>
      <sz val="10"/>
      <color indexed="12"/>
      <name val="Arial"/>
      <family val="2"/>
    </font>
    <font>
      <sz val="12"/>
      <name val="Calibri"/>
      <family val="2"/>
    </font>
    <font>
      <b/>
      <sz val="11"/>
      <color indexed="9"/>
      <name val="Calibri"/>
      <family val="2"/>
    </font>
    <font>
      <sz val="11"/>
      <color indexed="17"/>
      <name val="Calibri"/>
      <family val="2"/>
    </font>
    <font>
      <b/>
      <sz val="11"/>
      <color indexed="52"/>
      <name val="Calibri"/>
      <family val="2"/>
    </font>
    <font>
      <b/>
      <sz val="11"/>
      <color indexed="53"/>
      <name val="Calibri"/>
      <family val="2"/>
    </font>
    <font>
      <b/>
      <sz val="11"/>
      <color indexed="62"/>
      <name val="Calibri"/>
      <family val="2"/>
    </font>
    <font>
      <b/>
      <sz val="13"/>
      <color indexed="56"/>
      <name val="Calibri"/>
      <family val="2"/>
    </font>
    <font>
      <b/>
      <sz val="18"/>
      <color indexed="56"/>
      <name val="Cambria"/>
      <family val="1"/>
    </font>
    <font>
      <sz val="10"/>
      <name val="MS Sans Serif"/>
      <charset val="134"/>
    </font>
    <font>
      <u/>
      <sz val="10"/>
      <color indexed="36"/>
      <name val="Arial"/>
      <family val="2"/>
    </font>
    <font>
      <sz val="11"/>
      <color indexed="60"/>
      <name val="Calibri"/>
      <family val="2"/>
    </font>
    <font>
      <b/>
      <sz val="11"/>
      <color indexed="56"/>
      <name val="Calibri"/>
      <family val="2"/>
    </font>
    <font>
      <b/>
      <sz val="15"/>
      <color indexed="62"/>
      <name val="Calibri"/>
      <family val="2"/>
    </font>
    <font>
      <sz val="10"/>
      <name val="Geneva"/>
      <charset val="134"/>
    </font>
    <font>
      <sz val="11"/>
      <color indexed="52"/>
      <name val="Calibri"/>
      <family val="2"/>
    </font>
    <font>
      <b/>
      <sz val="18"/>
      <color indexed="62"/>
      <name val="Cambria"/>
      <family val="1"/>
    </font>
    <font>
      <sz val="12"/>
      <color indexed="8"/>
      <name val="Verdana"/>
      <family val="2"/>
    </font>
    <font>
      <sz val="9"/>
      <name val="Arial"/>
      <family val="2"/>
    </font>
    <font>
      <b/>
      <sz val="15"/>
      <color indexed="56"/>
      <name val="Calibri"/>
      <family val="2"/>
    </font>
    <font>
      <b/>
      <sz val="11"/>
      <color indexed="63"/>
      <name val="Calibri"/>
      <family val="2"/>
    </font>
    <font>
      <b/>
      <sz val="13"/>
      <color indexed="62"/>
      <name val="Calibri"/>
      <family val="2"/>
    </font>
    <font>
      <i/>
      <sz val="11"/>
      <color indexed="23"/>
      <name val="Calibri"/>
      <family val="2"/>
    </font>
    <font>
      <sz val="12"/>
      <name val="Times"/>
      <charset val="134"/>
    </font>
    <font>
      <sz val="8"/>
      <name val="Arial"/>
      <family val="2"/>
    </font>
    <font>
      <sz val="12"/>
      <name val="Courier"/>
      <charset val="134"/>
    </font>
    <font>
      <sz val="12"/>
      <name val="Courier New"/>
      <family val="3"/>
    </font>
    <font>
      <sz val="11"/>
      <color theme="1"/>
      <name val="Museo Sans 300"/>
      <family val="3"/>
    </font>
    <font>
      <sz val="11"/>
      <name val="Museo Sans 300"/>
      <family val="3"/>
    </font>
    <font>
      <b/>
      <sz val="11"/>
      <name val="Museo Sans 300"/>
      <family val="3"/>
    </font>
    <font>
      <b/>
      <sz val="11"/>
      <color theme="1"/>
      <name val="Calibri"/>
      <family val="2"/>
      <scheme val="minor"/>
    </font>
    <font>
      <sz val="10"/>
      <name val="Museo Sans 300"/>
      <family val="3"/>
    </font>
    <font>
      <sz val="10"/>
      <color rgb="FF000000"/>
      <name val="Museo Sans 300"/>
      <family val="3"/>
    </font>
    <font>
      <b/>
      <sz val="8"/>
      <name val="Arial"/>
      <family val="2"/>
    </font>
    <font>
      <sz val="12"/>
      <color theme="1"/>
      <name val="Museo Sans 300"/>
      <family val="3"/>
    </font>
    <font>
      <b/>
      <sz val="10"/>
      <name val="Museo Sans 300"/>
      <family val="3"/>
    </font>
    <font>
      <sz val="10"/>
      <name val="Calibri"/>
      <family val="2"/>
      <scheme val="minor"/>
    </font>
    <font>
      <b/>
      <sz val="10"/>
      <color rgb="FFFF0000"/>
      <name val="Museo Sans 300"/>
      <family val="3"/>
    </font>
    <font>
      <sz val="10"/>
      <color rgb="FFFF0000"/>
      <name val="Museo Sans 300"/>
      <family val="3"/>
    </font>
  </fonts>
  <fills count="73">
    <fill>
      <patternFill patternType="none"/>
    </fill>
    <fill>
      <patternFill patternType="gray125"/>
    </fill>
    <fill>
      <patternFill patternType="solid">
        <fgColor theme="0"/>
        <bgColor indexed="64"/>
      </patternFill>
    </fill>
    <fill>
      <patternFill patternType="solid">
        <fgColor indexed="29"/>
        <bgColor indexed="24"/>
      </patternFill>
    </fill>
    <fill>
      <patternFill patternType="solid">
        <fgColor indexed="62"/>
        <bgColor indexed="64"/>
      </patternFill>
    </fill>
    <fill>
      <patternFill patternType="solid">
        <fgColor indexed="47"/>
        <bgColor indexed="24"/>
      </patternFill>
    </fill>
    <fill>
      <patternFill patternType="solid">
        <fgColor indexed="42"/>
        <bgColor indexed="27"/>
      </patternFill>
    </fill>
    <fill>
      <patternFill patternType="solid">
        <fgColor indexed="55"/>
        <bgColor indexed="23"/>
      </patternFill>
    </fill>
    <fill>
      <patternFill patternType="solid">
        <fgColor indexed="59"/>
        <bgColor indexed="63"/>
      </patternFill>
    </fill>
    <fill>
      <patternFill patternType="solid">
        <fgColor indexed="10"/>
        <bgColor indexed="64"/>
      </patternFill>
    </fill>
    <fill>
      <patternFill patternType="solid">
        <fgColor indexed="19"/>
        <bgColor indexed="61"/>
      </patternFill>
    </fill>
    <fill>
      <patternFill patternType="solid">
        <fgColor indexed="45"/>
        <bgColor indexed="64"/>
      </patternFill>
    </fill>
    <fill>
      <patternFill patternType="solid">
        <fgColor indexed="20"/>
        <bgColor indexed="36"/>
      </patternFill>
    </fill>
    <fill>
      <patternFill patternType="solid">
        <fgColor indexed="44"/>
        <bgColor indexed="64"/>
      </patternFill>
    </fill>
    <fill>
      <patternFill patternType="solid">
        <fgColor indexed="36"/>
        <bgColor indexed="64"/>
      </patternFill>
    </fill>
    <fill>
      <patternFill patternType="solid">
        <fgColor indexed="47"/>
        <bgColor indexed="64"/>
      </patternFill>
    </fill>
    <fill>
      <patternFill patternType="solid">
        <fgColor indexed="26"/>
        <bgColor indexed="9"/>
      </patternFill>
    </fill>
    <fill>
      <patternFill patternType="solid">
        <fgColor indexed="42"/>
        <bgColor indexed="64"/>
      </patternFill>
    </fill>
    <fill>
      <patternFill patternType="solid">
        <fgColor indexed="11"/>
        <bgColor indexed="49"/>
      </patternFill>
    </fill>
    <fill>
      <patternFill patternType="solid">
        <fgColor indexed="49"/>
        <bgColor indexed="64"/>
      </patternFill>
    </fill>
    <fill>
      <patternFill patternType="solid">
        <fgColor indexed="30"/>
        <bgColor indexed="64"/>
      </patternFill>
    </fill>
    <fill>
      <patternFill patternType="solid">
        <fgColor indexed="63"/>
        <bgColor indexed="59"/>
      </patternFill>
    </fill>
    <fill>
      <patternFill patternType="solid">
        <fgColor indexed="26"/>
        <bgColor indexed="26"/>
      </patternFill>
    </fill>
    <fill>
      <patternFill patternType="solid">
        <fgColor indexed="49"/>
        <bgColor indexed="40"/>
      </patternFill>
    </fill>
    <fill>
      <patternFill patternType="solid">
        <fgColor indexed="57"/>
        <bgColor indexed="64"/>
      </patternFill>
    </fill>
    <fill>
      <patternFill patternType="solid">
        <fgColor indexed="22"/>
        <bgColor indexed="64"/>
      </patternFill>
    </fill>
    <fill>
      <patternFill patternType="solid">
        <fgColor indexed="41"/>
        <bgColor indexed="9"/>
      </patternFill>
    </fill>
    <fill>
      <patternFill patternType="solid">
        <fgColor indexed="43"/>
        <bgColor indexed="26"/>
      </patternFill>
    </fill>
    <fill>
      <patternFill patternType="solid">
        <fgColor indexed="47"/>
        <bgColor indexed="47"/>
      </patternFill>
    </fill>
    <fill>
      <patternFill patternType="solid">
        <fgColor indexed="47"/>
        <bgColor indexed="22"/>
      </patternFill>
    </fill>
    <fill>
      <patternFill patternType="solid">
        <fgColor indexed="29"/>
        <bgColor indexed="45"/>
      </patternFill>
    </fill>
    <fill>
      <patternFill patternType="solid">
        <fgColor indexed="31"/>
        <bgColor indexed="44"/>
      </patternFill>
    </fill>
    <fill>
      <patternFill patternType="solid">
        <fgColor indexed="44"/>
        <bgColor indexed="31"/>
      </patternFill>
    </fill>
    <fill>
      <patternFill patternType="solid">
        <fgColor indexed="29"/>
        <bgColor indexed="64"/>
      </patternFill>
    </fill>
    <fill>
      <patternFill patternType="solid">
        <fgColor indexed="51"/>
        <bgColor indexed="13"/>
      </patternFill>
    </fill>
    <fill>
      <patternFill patternType="solid">
        <fgColor indexed="53"/>
        <bgColor indexed="64"/>
      </patternFill>
    </fill>
    <fill>
      <patternFill patternType="solid">
        <fgColor indexed="42"/>
        <bgColor indexed="42"/>
      </patternFill>
    </fill>
    <fill>
      <patternFill patternType="solid">
        <fgColor indexed="54"/>
        <bgColor indexed="61"/>
      </patternFill>
    </fill>
    <fill>
      <patternFill patternType="solid">
        <fgColor indexed="22"/>
        <bgColor indexed="22"/>
      </patternFill>
    </fill>
    <fill>
      <patternFill patternType="solid">
        <fgColor indexed="26"/>
        <bgColor indexed="64"/>
      </patternFill>
    </fill>
    <fill>
      <patternFill patternType="solid">
        <fgColor indexed="45"/>
        <bgColor indexed="24"/>
      </patternFill>
    </fill>
    <fill>
      <patternFill patternType="solid">
        <fgColor indexed="62"/>
        <bgColor indexed="56"/>
      </patternFill>
    </fill>
    <fill>
      <patternFill patternType="solid">
        <fgColor indexed="45"/>
        <bgColor indexed="29"/>
      </patternFill>
    </fill>
    <fill>
      <patternFill patternType="solid">
        <fgColor indexed="55"/>
        <bgColor indexed="55"/>
      </patternFill>
    </fill>
    <fill>
      <patternFill patternType="solid">
        <fgColor indexed="44"/>
        <bgColor indexed="44"/>
      </patternFill>
    </fill>
    <fill>
      <patternFill patternType="solid">
        <fgColor indexed="52"/>
        <bgColor indexed="64"/>
      </patternFill>
    </fill>
    <fill>
      <patternFill patternType="solid">
        <fgColor indexed="31"/>
        <bgColor indexed="22"/>
      </patternFill>
    </fill>
    <fill>
      <patternFill patternType="solid">
        <fgColor indexed="27"/>
        <bgColor indexed="41"/>
      </patternFill>
    </fill>
    <fill>
      <patternFill patternType="solid">
        <fgColor indexed="30"/>
        <bgColor indexed="21"/>
      </patternFill>
    </fill>
    <fill>
      <patternFill patternType="solid">
        <fgColor indexed="52"/>
        <bgColor indexed="51"/>
      </patternFill>
    </fill>
    <fill>
      <patternFill patternType="solid">
        <fgColor indexed="46"/>
        <bgColor indexed="24"/>
      </patternFill>
    </fill>
    <fill>
      <patternFill patternType="solid">
        <fgColor indexed="11"/>
        <bgColor indexed="64"/>
      </patternFill>
    </fill>
    <fill>
      <patternFill patternType="solid">
        <fgColor indexed="22"/>
        <bgColor indexed="24"/>
      </patternFill>
    </fill>
    <fill>
      <patternFill patternType="solid">
        <fgColor indexed="31"/>
        <bgColor indexed="64"/>
      </patternFill>
    </fill>
    <fill>
      <patternFill patternType="solid">
        <fgColor indexed="46"/>
        <bgColor indexed="64"/>
      </patternFill>
    </fill>
    <fill>
      <patternFill patternType="solid">
        <fgColor indexed="46"/>
        <bgColor indexed="45"/>
      </patternFill>
    </fill>
    <fill>
      <patternFill patternType="solid">
        <fgColor indexed="27"/>
        <bgColor indexed="64"/>
      </patternFill>
    </fill>
    <fill>
      <patternFill patternType="solid">
        <fgColor indexed="27"/>
        <bgColor indexed="42"/>
      </patternFill>
    </fill>
    <fill>
      <patternFill patternType="solid">
        <fgColor indexed="51"/>
        <bgColor indexed="64"/>
      </patternFill>
    </fill>
    <fill>
      <patternFill patternType="solid">
        <fgColor indexed="22"/>
        <bgColor indexed="31"/>
      </patternFill>
    </fill>
    <fill>
      <patternFill patternType="solid">
        <fgColor indexed="57"/>
        <bgColor indexed="21"/>
      </patternFill>
    </fill>
    <fill>
      <patternFill patternType="solid">
        <fgColor indexed="53"/>
        <bgColor indexed="52"/>
      </patternFill>
    </fill>
    <fill>
      <patternFill patternType="solid">
        <fgColor indexed="10"/>
        <bgColor indexed="60"/>
      </patternFill>
    </fill>
    <fill>
      <patternFill patternType="solid">
        <fgColor indexed="55"/>
        <bgColor indexed="64"/>
      </patternFill>
    </fill>
    <fill>
      <patternFill patternType="solid">
        <fgColor indexed="31"/>
        <bgColor indexed="31"/>
      </patternFill>
    </fill>
    <fill>
      <patternFill patternType="solid">
        <fgColor indexed="23"/>
        <b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1"/>
        <bgColor indexed="19"/>
      </patternFill>
    </fill>
    <fill>
      <patternFill patternType="solid">
        <fgColor indexed="27"/>
        <bgColor indexed="27"/>
      </patternFill>
    </fill>
    <fill>
      <patternFill patternType="solid">
        <fgColor indexed="43"/>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hair">
        <color indexed="8"/>
      </left>
      <right style="hair">
        <color indexed="8"/>
      </right>
      <top style="hair">
        <color indexed="8"/>
      </top>
      <bottom style="hair">
        <color indexed="8"/>
      </bottom>
      <diagonal/>
    </border>
    <border>
      <left style="double">
        <color indexed="8"/>
      </left>
      <right style="double">
        <color indexed="8"/>
      </right>
      <top style="double">
        <color indexed="8"/>
      </top>
      <bottom style="double">
        <color indexed="8"/>
      </bottom>
      <diagonal/>
    </border>
    <border>
      <left style="thin">
        <color indexed="23"/>
      </left>
      <right style="thin">
        <color indexed="23"/>
      </right>
      <top style="thin">
        <color indexed="23"/>
      </top>
      <bottom style="thin">
        <color indexed="23"/>
      </bottom>
      <diagonal/>
    </border>
    <border>
      <left/>
      <right/>
      <top/>
      <bottom style="medium">
        <color indexed="59"/>
      </bottom>
      <diagonal/>
    </border>
    <border>
      <left/>
      <right/>
      <top/>
      <bottom style="thick">
        <color indexed="22"/>
      </bottom>
      <diagonal/>
    </border>
    <border>
      <left/>
      <right/>
      <top/>
      <bottom style="medium">
        <color indexed="30"/>
      </bottom>
      <diagonal/>
    </border>
    <border>
      <left/>
      <right/>
      <top/>
      <bottom style="thick">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indexed="8"/>
      </left>
      <right style="thin">
        <color indexed="8"/>
      </right>
      <top style="thin">
        <color indexed="8"/>
      </top>
      <bottom style="thin">
        <color indexed="8"/>
      </bottom>
      <diagonal/>
    </border>
    <border>
      <left/>
      <right/>
      <top/>
      <bottom style="thick">
        <color indexed="59"/>
      </bottom>
      <diagonal/>
    </border>
    <border>
      <left/>
      <right/>
      <top style="thin">
        <color indexed="62"/>
      </top>
      <bottom style="double">
        <color indexed="62"/>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1430">
    <xf numFmtId="0" fontId="0" fillId="0" borderId="0"/>
    <xf numFmtId="43" fontId="1" fillId="0" borderId="0" applyFont="0" applyFill="0" applyBorder="0" applyAlignment="0" applyProtection="0"/>
    <xf numFmtId="44" fontId="1" fillId="0" borderId="0" applyFont="0" applyFill="0" applyBorder="0" applyAlignment="0" applyProtection="0"/>
    <xf numFmtId="167" fontId="3"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1" fillId="0" borderId="0"/>
    <xf numFmtId="0" fontId="5" fillId="0" borderId="0"/>
    <xf numFmtId="0" fontId="11" fillId="0" borderId="0"/>
    <xf numFmtId="0" fontId="9" fillId="8" borderId="0" applyNumberFormat="0" applyBorder="0" applyAlignment="0" applyProtection="0"/>
    <xf numFmtId="0" fontId="14" fillId="0" borderId="0">
      <alignment vertical="top"/>
    </xf>
    <xf numFmtId="178" fontId="10" fillId="0" borderId="0" applyFill="0" applyBorder="0" applyAlignment="0" applyProtection="0"/>
    <xf numFmtId="172" fontId="10" fillId="0" borderId="0" applyFill="0" applyBorder="0" applyAlignment="0" applyProtection="0"/>
    <xf numFmtId="0" fontId="9" fillId="9" borderId="0" applyNumberFormat="0" applyBorder="0" applyAlignment="0" applyProtection="0"/>
    <xf numFmtId="0" fontId="17" fillId="11" borderId="0" applyNumberFormat="0" applyBorder="0" applyAlignment="0" applyProtection="0"/>
    <xf numFmtId="0" fontId="3" fillId="13" borderId="0" applyNumberFormat="0" applyBorder="0" applyAlignment="0" applyProtection="0"/>
    <xf numFmtId="0" fontId="3" fillId="5" borderId="0" applyNumberFormat="0" applyBorder="0" applyAlignment="0" applyProtection="0"/>
    <xf numFmtId="0" fontId="3" fillId="0" borderId="0"/>
    <xf numFmtId="0" fontId="14" fillId="0" borderId="0">
      <alignment vertical="top"/>
    </xf>
    <xf numFmtId="177" fontId="10" fillId="0" borderId="0" applyFont="0" applyFill="0" applyBorder="0" applyAlignment="0" applyProtection="0"/>
    <xf numFmtId="0" fontId="14" fillId="0" borderId="0">
      <alignment vertical="top"/>
    </xf>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0" fontId="3" fillId="16" borderId="2" applyNumberFormat="0" applyAlignment="0" applyProtection="0"/>
    <xf numFmtId="0" fontId="3" fillId="16" borderId="2" applyNumberFormat="0" applyAlignment="0" applyProtection="0"/>
    <xf numFmtId="0" fontId="3" fillId="0" borderId="0"/>
    <xf numFmtId="185" fontId="3" fillId="0" borderId="0" applyFill="0" applyBorder="0" applyAlignment="0" applyProtection="0"/>
    <xf numFmtId="185" fontId="3" fillId="0" borderId="0" applyFill="0" applyBorder="0" applyAlignment="0" applyProtection="0"/>
    <xf numFmtId="0" fontId="16" fillId="0" borderId="0" applyNumberFormat="0" applyFill="0" applyBorder="0" applyAlignment="0" applyProtection="0">
      <alignment vertical="top"/>
      <protection locked="0"/>
    </xf>
    <xf numFmtId="0" fontId="1" fillId="0" borderId="0"/>
    <xf numFmtId="0" fontId="10" fillId="0" borderId="0"/>
    <xf numFmtId="175" fontId="10" fillId="0" borderId="0" applyFont="0" applyFill="0" applyBorder="0" applyAlignment="0" applyProtection="0"/>
    <xf numFmtId="0" fontId="14" fillId="0" borderId="0">
      <alignment vertical="top"/>
    </xf>
    <xf numFmtId="0" fontId="3" fillId="0" borderId="0"/>
    <xf numFmtId="0" fontId="3" fillId="15" borderId="0" applyNumberFormat="0" applyBorder="0" applyAlignment="0" applyProtection="0"/>
    <xf numFmtId="0" fontId="3" fillId="6" borderId="0" applyNumberFormat="0" applyBorder="0" applyAlignment="0" applyProtection="0"/>
    <xf numFmtId="0" fontId="9" fillId="14" borderId="0" applyNumberFormat="0" applyBorder="0" applyAlignment="0" applyProtection="0"/>
    <xf numFmtId="0" fontId="3" fillId="6" borderId="0" applyNumberFormat="0" applyBorder="0" applyAlignment="0" applyProtection="0"/>
    <xf numFmtId="0" fontId="9" fillId="12" borderId="0" applyNumberFormat="0" applyBorder="0" applyAlignment="0" applyProtection="0"/>
    <xf numFmtId="185" fontId="3" fillId="0" borderId="0" applyFill="0" applyBorder="0" applyAlignment="0" applyProtection="0"/>
    <xf numFmtId="185" fontId="3" fillId="0" borderId="0" applyFill="0" applyBorder="0" applyAlignment="0" applyProtection="0"/>
    <xf numFmtId="0" fontId="19" fillId="0" borderId="0" applyNumberFormat="0" applyFill="0" applyBorder="0" applyAlignment="0" applyProtection="0">
      <alignment vertical="top"/>
      <protection locked="0"/>
    </xf>
    <xf numFmtId="186" fontId="3" fillId="0" borderId="0" applyFill="0" applyBorder="0" applyAlignment="0" applyProtection="0"/>
    <xf numFmtId="0" fontId="10" fillId="0" borderId="0"/>
    <xf numFmtId="186" fontId="3" fillId="0" borderId="0" applyFill="0" applyBorder="0" applyAlignment="0" applyProtection="0"/>
    <xf numFmtId="186" fontId="10" fillId="0" borderId="0" applyFill="0" applyBorder="0" applyAlignment="0" applyProtection="0"/>
    <xf numFmtId="0" fontId="1" fillId="0" borderId="0"/>
    <xf numFmtId="185" fontId="3" fillId="0" borderId="0" applyFill="0" applyBorder="0" applyAlignment="0" applyProtection="0"/>
    <xf numFmtId="0" fontId="3" fillId="0" borderId="0"/>
    <xf numFmtId="0" fontId="3" fillId="22" borderId="0" applyNumberFormat="0" applyBorder="0" applyAlignment="0" applyProtection="0"/>
    <xf numFmtId="0" fontId="1" fillId="0" borderId="0"/>
    <xf numFmtId="0" fontId="3" fillId="0" borderId="0" applyFont="0" applyFill="0" applyBorder="0" applyAlignment="0" applyProtection="0"/>
    <xf numFmtId="186" fontId="3" fillId="0" borderId="0" applyFill="0" applyBorder="0" applyAlignment="0" applyProtection="0"/>
    <xf numFmtId="0" fontId="14" fillId="0" borderId="0">
      <alignment vertical="top"/>
    </xf>
    <xf numFmtId="0" fontId="9" fillId="24" borderId="0" applyNumberFormat="0" applyBorder="0" applyAlignment="0" applyProtection="0"/>
    <xf numFmtId="0" fontId="10" fillId="0" borderId="0"/>
    <xf numFmtId="0" fontId="9" fillId="27" borderId="0" applyNumberFormat="0" applyBorder="0" applyAlignment="0" applyProtection="0"/>
    <xf numFmtId="0" fontId="3" fillId="29" borderId="0" applyNumberFormat="0" applyBorder="0" applyAlignment="0" applyProtection="0"/>
    <xf numFmtId="0" fontId="19" fillId="0" borderId="0" applyNumberFormat="0" applyFill="0" applyBorder="0" applyAlignment="0" applyProtection="0">
      <alignment vertical="top"/>
      <protection locked="0"/>
    </xf>
    <xf numFmtId="43" fontId="10" fillId="0" borderId="0" applyFont="0" applyFill="0" applyBorder="0" applyAlignment="0" applyProtection="0"/>
    <xf numFmtId="0" fontId="1" fillId="0" borderId="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0" fontId="19" fillId="0" borderId="0" applyNumberFormat="0" applyFill="0" applyBorder="0" applyAlignment="0" applyProtection="0">
      <alignment vertical="top"/>
      <protection locked="0"/>
    </xf>
    <xf numFmtId="9" fontId="14" fillId="0" borderId="0" applyFont="0" applyFill="0" applyBorder="0" applyAlignment="0" applyProtection="0"/>
    <xf numFmtId="0" fontId="1" fillId="0" borderId="0"/>
    <xf numFmtId="185" fontId="3" fillId="0" borderId="0" applyFill="0" applyBorder="0" applyAlignment="0" applyProtection="0"/>
    <xf numFmtId="9" fontId="10" fillId="0" borderId="0" applyFont="0" applyFill="0" applyBorder="0" applyAlignment="0" applyProtection="0"/>
    <xf numFmtId="0" fontId="10" fillId="0" borderId="0"/>
    <xf numFmtId="9" fontId="10" fillId="0" borderId="0" applyFill="0" applyBorder="0" applyAlignment="0" applyProtection="0"/>
    <xf numFmtId="0" fontId="3" fillId="11" borderId="0" applyNumberFormat="0" applyBorder="0" applyAlignment="0" applyProtection="0"/>
    <xf numFmtId="9" fontId="10" fillId="0" borderId="0" applyFill="0" applyBorder="0" applyAlignment="0" applyProtection="0"/>
    <xf numFmtId="0" fontId="9" fillId="37" borderId="0" applyNumberFormat="0" applyBorder="0" applyAlignment="0" applyProtection="0"/>
    <xf numFmtId="0" fontId="10" fillId="0" borderId="0"/>
    <xf numFmtId="0" fontId="3" fillId="40" borderId="0" applyNumberFormat="0" applyBorder="0" applyAlignment="0" applyProtection="0"/>
    <xf numFmtId="0" fontId="14" fillId="0" borderId="0">
      <alignment vertical="top"/>
    </xf>
    <xf numFmtId="0" fontId="9" fillId="8" borderId="0" applyNumberFormat="0" applyBorder="0" applyAlignment="0" applyProtection="0"/>
    <xf numFmtId="0" fontId="9" fillId="24" borderId="0" applyNumberFormat="0" applyBorder="0" applyAlignment="0" applyProtection="0"/>
    <xf numFmtId="0" fontId="14" fillId="0" borderId="0">
      <alignment vertical="top"/>
    </xf>
    <xf numFmtId="0" fontId="14" fillId="0" borderId="0">
      <alignment vertical="top"/>
    </xf>
    <xf numFmtId="0" fontId="30" fillId="27" borderId="0"/>
    <xf numFmtId="0" fontId="14" fillId="0" borderId="0">
      <alignment vertical="top"/>
    </xf>
    <xf numFmtId="0" fontId="3" fillId="18" borderId="0" applyNumberFormat="0" applyBorder="0" applyAlignment="0" applyProtection="0"/>
    <xf numFmtId="0" fontId="14" fillId="0" borderId="0">
      <alignment vertical="top"/>
    </xf>
    <xf numFmtId="0" fontId="14" fillId="0" borderId="0">
      <alignment vertical="top"/>
    </xf>
    <xf numFmtId="0" fontId="14" fillId="0" borderId="0">
      <alignment vertical="top"/>
    </xf>
    <xf numFmtId="180" fontId="3" fillId="0" borderId="0"/>
    <xf numFmtId="0" fontId="18" fillId="29" borderId="6" applyNumberFormat="0" applyAlignment="0" applyProtection="0"/>
    <xf numFmtId="0" fontId="3" fillId="16" borderId="2" applyNumberFormat="0" applyAlignment="0" applyProtection="0"/>
    <xf numFmtId="0" fontId="14" fillId="0" borderId="0">
      <alignment vertical="top"/>
    </xf>
    <xf numFmtId="0" fontId="3" fillId="30" borderId="0" applyNumberFormat="0" applyBorder="0" applyAlignment="0" applyProtection="0"/>
    <xf numFmtId="0" fontId="14" fillId="0" borderId="0">
      <alignment vertical="top"/>
    </xf>
    <xf numFmtId="0" fontId="14" fillId="0" borderId="0">
      <alignment vertical="top"/>
    </xf>
    <xf numFmtId="0" fontId="3" fillId="0" borderId="0"/>
    <xf numFmtId="0" fontId="3" fillId="0" borderId="0"/>
    <xf numFmtId="0" fontId="14" fillId="0" borderId="0">
      <alignment vertical="top"/>
    </xf>
    <xf numFmtId="0" fontId="3" fillId="16" borderId="2" applyNumberFormat="0" applyAlignment="0" applyProtection="0"/>
    <xf numFmtId="0" fontId="3" fillId="32" borderId="0" applyNumberFormat="0" applyBorder="0" applyAlignment="0" applyProtection="0"/>
    <xf numFmtId="186" fontId="3" fillId="0" borderId="0" applyFill="0" applyBorder="0" applyAlignment="0" applyProtection="0"/>
    <xf numFmtId="0" fontId="14" fillId="0" borderId="0">
      <alignment vertical="top"/>
    </xf>
    <xf numFmtId="0" fontId="14" fillId="0" borderId="0">
      <alignment vertical="top"/>
    </xf>
    <xf numFmtId="0" fontId="14" fillId="0" borderId="0">
      <alignment vertical="top"/>
    </xf>
    <xf numFmtId="0" fontId="32" fillId="0" borderId="10" applyNumberFormat="0" applyFill="0" applyAlignment="0" applyProtection="0"/>
    <xf numFmtId="0" fontId="14" fillId="0" borderId="0">
      <alignment vertical="top"/>
    </xf>
    <xf numFmtId="198" fontId="33" fillId="0" borderId="0">
      <alignment vertical="center"/>
    </xf>
    <xf numFmtId="0" fontId="14" fillId="0" borderId="0">
      <alignment vertical="top"/>
    </xf>
    <xf numFmtId="0" fontId="14" fillId="0" borderId="0">
      <alignment vertical="top"/>
    </xf>
    <xf numFmtId="0" fontId="9" fillId="4" borderId="0" applyNumberFormat="0" applyBorder="0" applyAlignment="0" applyProtection="0"/>
    <xf numFmtId="0" fontId="14" fillId="0" borderId="0">
      <alignment vertical="top"/>
    </xf>
    <xf numFmtId="0" fontId="14" fillId="0" borderId="0">
      <alignment vertical="top"/>
    </xf>
    <xf numFmtId="0" fontId="9" fillId="14" borderId="0" applyNumberFormat="0" applyBorder="0" applyAlignment="0" applyProtection="0"/>
    <xf numFmtId="0" fontId="14" fillId="0" borderId="0">
      <alignment vertical="top"/>
    </xf>
    <xf numFmtId="0" fontId="34" fillId="0" borderId="11" applyNumberFormat="0" applyFill="0" applyAlignment="0" applyProtection="0"/>
    <xf numFmtId="0" fontId="14" fillId="0" borderId="0">
      <alignment vertical="top"/>
    </xf>
    <xf numFmtId="0" fontId="3" fillId="29" borderId="0" applyNumberFormat="0" applyBorder="0" applyAlignment="0" applyProtection="0"/>
    <xf numFmtId="0" fontId="14" fillId="0" borderId="0">
      <alignment vertical="top"/>
    </xf>
    <xf numFmtId="0" fontId="9" fillId="35" borderId="0" applyNumberFormat="0" applyBorder="0" applyAlignment="0" applyProtection="0"/>
    <xf numFmtId="0" fontId="10" fillId="0" borderId="0"/>
    <xf numFmtId="0" fontId="10" fillId="0" borderId="0"/>
    <xf numFmtId="0" fontId="9" fillId="19" borderId="0" applyNumberFormat="0" applyBorder="0" applyAlignment="0" applyProtection="0"/>
    <xf numFmtId="185" fontId="3" fillId="0" borderId="0" applyFill="0" applyBorder="0" applyAlignment="0" applyProtection="0"/>
    <xf numFmtId="0" fontId="10" fillId="0" borderId="0"/>
    <xf numFmtId="0" fontId="3" fillId="7" borderId="0" applyNumberFormat="0" applyBorder="0" applyAlignment="0" applyProtection="0"/>
    <xf numFmtId="0" fontId="10" fillId="0" borderId="0"/>
    <xf numFmtId="195" fontId="10" fillId="0" borderId="0" applyFill="0" applyBorder="0" applyAlignment="0" applyProtection="0"/>
    <xf numFmtId="0" fontId="10" fillId="0" borderId="0"/>
    <xf numFmtId="0" fontId="3" fillId="16" borderId="2" applyNumberFormat="0" applyAlignment="0" applyProtection="0"/>
    <xf numFmtId="0" fontId="3" fillId="16" borderId="2" applyNumberFormat="0" applyAlignment="0" applyProtection="0"/>
    <xf numFmtId="0" fontId="10" fillId="0" borderId="0"/>
    <xf numFmtId="182" fontId="10" fillId="0" borderId="0" applyFill="0" applyBorder="0" applyAlignment="0" applyProtection="0"/>
    <xf numFmtId="0" fontId="10" fillId="0" borderId="0"/>
    <xf numFmtId="0" fontId="10" fillId="0" borderId="0"/>
    <xf numFmtId="0" fontId="14" fillId="0" borderId="0">
      <alignment vertical="top"/>
    </xf>
    <xf numFmtId="0" fontId="14" fillId="0" borderId="0">
      <alignment vertical="top"/>
    </xf>
    <xf numFmtId="186" fontId="3" fillId="0" borderId="0" applyFill="0" applyBorder="0" applyAlignment="0" applyProtection="0"/>
    <xf numFmtId="0" fontId="14" fillId="0" borderId="0">
      <alignment vertical="top"/>
    </xf>
    <xf numFmtId="0" fontId="13" fillId="0" borderId="0" applyNumberFormat="0" applyFill="0" applyBorder="0" applyAlignment="0" applyProtection="0"/>
    <xf numFmtId="0" fontId="10" fillId="0" borderId="0"/>
    <xf numFmtId="0" fontId="10" fillId="0" borderId="0"/>
    <xf numFmtId="0" fontId="9" fillId="19" borderId="0" applyNumberFormat="0" applyBorder="0" applyAlignment="0" applyProtection="0"/>
    <xf numFmtId="185" fontId="3" fillId="0" borderId="0" applyFill="0" applyBorder="0" applyAlignment="0" applyProtection="0"/>
    <xf numFmtId="0" fontId="10" fillId="0" borderId="0"/>
    <xf numFmtId="0" fontId="1" fillId="0" borderId="0"/>
    <xf numFmtId="0" fontId="9" fillId="48" borderId="0" applyNumberFormat="0" applyBorder="0" applyAlignment="0" applyProtection="0"/>
    <xf numFmtId="0" fontId="3" fillId="46" borderId="0" applyNumberFormat="0" applyBorder="0" applyAlignment="0" applyProtection="0"/>
    <xf numFmtId="0" fontId="1" fillId="0" borderId="0"/>
    <xf numFmtId="0" fontId="9" fillId="33" borderId="0" applyNumberFormat="0" applyBorder="0" applyAlignment="0" applyProtection="0"/>
    <xf numFmtId="0" fontId="3" fillId="46" borderId="0" applyNumberFormat="0" applyBorder="0" applyAlignment="0" applyProtection="0"/>
    <xf numFmtId="0" fontId="1" fillId="0" borderId="0"/>
    <xf numFmtId="0" fontId="9" fillId="3" borderId="0" applyNumberFormat="0" applyBorder="0" applyAlignment="0" applyProtection="0"/>
    <xf numFmtId="169" fontId="10" fillId="0" borderId="0">
      <alignment horizontal="left" vertical="center" wrapText="1" indent="2"/>
    </xf>
    <xf numFmtId="0" fontId="9" fillId="44" borderId="0" applyNumberFormat="0" applyBorder="0" applyAlignment="0" applyProtection="0"/>
    <xf numFmtId="0" fontId="3" fillId="46" borderId="0" applyNumberFormat="0" applyBorder="0" applyAlignment="0" applyProtection="0"/>
    <xf numFmtId="0" fontId="3" fillId="46" borderId="0" applyNumberFormat="0" applyBorder="0" applyAlignment="0" applyProtection="0"/>
    <xf numFmtId="0" fontId="3" fillId="42" borderId="0" applyNumberFormat="0" applyBorder="0" applyAlignment="0" applyProtection="0"/>
    <xf numFmtId="0" fontId="1" fillId="0" borderId="0"/>
    <xf numFmtId="44" fontId="10" fillId="0" borderId="0" applyFont="0" applyFill="0" applyBorder="0" applyAlignment="0" applyProtection="0"/>
    <xf numFmtId="0" fontId="9" fillId="51" borderId="0" applyNumberFormat="0" applyBorder="0" applyAlignment="0" applyProtection="0"/>
    <xf numFmtId="0" fontId="3" fillId="42" borderId="0" applyNumberFormat="0" applyBorder="0" applyAlignment="0" applyProtection="0"/>
    <xf numFmtId="0" fontId="9" fillId="18" borderId="0" applyNumberFormat="0" applyBorder="0" applyAlignment="0" applyProtection="0"/>
    <xf numFmtId="0" fontId="3" fillId="42" borderId="0" applyNumberFormat="0" applyBorder="0" applyAlignment="0" applyProtection="0"/>
    <xf numFmtId="0" fontId="3" fillId="16" borderId="2" applyNumberFormat="0" applyAlignment="0" applyProtection="0"/>
    <xf numFmtId="0" fontId="3" fillId="7" borderId="0" applyNumberFormat="0" applyBorder="0" applyAlignment="0" applyProtection="0"/>
    <xf numFmtId="0" fontId="17" fillId="42" borderId="0"/>
    <xf numFmtId="0" fontId="3" fillId="42" borderId="0" applyNumberFormat="0" applyBorder="0" applyAlignment="0" applyProtection="0"/>
    <xf numFmtId="0" fontId="3" fillId="16" borderId="2" applyNumberFormat="0" applyAlignment="0" applyProtection="0"/>
    <xf numFmtId="0" fontId="3" fillId="7"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50" borderId="0" applyNumberFormat="0" applyBorder="0" applyAlignment="0" applyProtection="0"/>
    <xf numFmtId="0" fontId="9" fillId="19" borderId="0" applyNumberFormat="0" applyBorder="0" applyAlignment="0" applyProtection="0"/>
    <xf numFmtId="0" fontId="23" fillId="52" borderId="6"/>
    <xf numFmtId="0" fontId="3" fillId="50" borderId="0" applyNumberFormat="0" applyBorder="0" applyAlignment="0" applyProtection="0"/>
    <xf numFmtId="0" fontId="9" fillId="23" borderId="0" applyNumberFormat="0" applyBorder="0" applyAlignment="0" applyProtection="0"/>
    <xf numFmtId="184" fontId="10" fillId="0" borderId="0" applyFill="0" applyBorder="0" applyAlignment="0" applyProtection="0"/>
    <xf numFmtId="0" fontId="3" fillId="50" borderId="0" applyNumberFormat="0" applyBorder="0" applyAlignment="0" applyProtection="0"/>
    <xf numFmtId="44" fontId="10" fillId="0" borderId="0" applyFont="0" applyFill="0" applyBorder="0" applyAlignment="0" applyProtection="0"/>
    <xf numFmtId="43" fontId="10" fillId="0" borderId="0" applyFont="0" applyFill="0" applyBorder="0" applyAlignment="0" applyProtection="0"/>
    <xf numFmtId="184" fontId="10" fillId="0" borderId="0" applyFill="0" applyBorder="0" applyAlignment="0" applyProtection="0"/>
    <xf numFmtId="0" fontId="3" fillId="50" borderId="0" applyNumberFormat="0" applyBorder="0" applyAlignment="0" applyProtection="0"/>
    <xf numFmtId="184" fontId="10" fillId="0" borderId="0" applyFill="0" applyBorder="0" applyAlignment="0" applyProtection="0"/>
    <xf numFmtId="0" fontId="3" fillId="47" borderId="0" applyNumberFormat="0" applyBorder="0" applyAlignment="0" applyProtection="0"/>
    <xf numFmtId="0" fontId="9" fillId="45" borderId="0" applyNumberFormat="0" applyBorder="0" applyAlignment="0" applyProtection="0"/>
    <xf numFmtId="0" fontId="3" fillId="47" borderId="0" applyNumberFormat="0" applyBorder="0" applyAlignment="0" applyProtection="0"/>
    <xf numFmtId="0" fontId="9" fillId="49" borderId="0" applyNumberFormat="0" applyBorder="0" applyAlignment="0" applyProtection="0"/>
    <xf numFmtId="0" fontId="3" fillId="47" borderId="0" applyNumberFormat="0" applyBorder="0" applyAlignment="0" applyProtection="0"/>
    <xf numFmtId="0" fontId="3" fillId="47"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53" borderId="0" applyNumberFormat="0" applyBorder="0" applyAlignment="0" applyProtection="0"/>
    <xf numFmtId="0" fontId="34" fillId="0" borderId="11"/>
    <xf numFmtId="0" fontId="3" fillId="31" borderId="0" applyNumberFormat="0" applyBorder="0" applyAlignment="0" applyProtection="0"/>
    <xf numFmtId="0" fontId="10" fillId="0" borderId="0"/>
    <xf numFmtId="0" fontId="3" fillId="17" borderId="0" applyNumberFormat="0" applyBorder="0" applyAlignment="0" applyProtection="0"/>
    <xf numFmtId="190" fontId="10" fillId="0" borderId="0" applyFont="0" applyFill="0" applyBorder="0" applyAlignment="0" applyProtection="0"/>
    <xf numFmtId="0" fontId="31" fillId="0" borderId="0" applyNumberFormat="0" applyFill="0" applyBorder="0" applyAlignment="0" applyProtection="0"/>
    <xf numFmtId="0" fontId="10" fillId="0" borderId="0"/>
    <xf numFmtId="0" fontId="3" fillId="6" borderId="0" applyNumberFormat="0" applyBorder="0" applyAlignment="0" applyProtection="0"/>
    <xf numFmtId="0" fontId="10" fillId="0" borderId="0"/>
    <xf numFmtId="0" fontId="3" fillId="54" borderId="0" applyNumberFormat="0" applyBorder="0" applyAlignment="0" applyProtection="0"/>
    <xf numFmtId="0" fontId="3" fillId="0" borderId="0"/>
    <xf numFmtId="0" fontId="3" fillId="55" borderId="0" applyNumberFormat="0" applyBorder="0" applyAlignment="0" applyProtection="0"/>
    <xf numFmtId="0" fontId="3" fillId="0" borderId="0"/>
    <xf numFmtId="0" fontId="3" fillId="56" borderId="0" applyNumberFormat="0" applyBorder="0" applyAlignment="0" applyProtection="0"/>
    <xf numFmtId="0" fontId="3" fillId="0" borderId="0"/>
    <xf numFmtId="0" fontId="3" fillId="57" borderId="0" applyNumberFormat="0" applyBorder="0" applyAlignment="0" applyProtection="0"/>
    <xf numFmtId="186" fontId="3" fillId="0" borderId="0" applyFill="0" applyBorder="0" applyAlignment="0" applyProtection="0"/>
    <xf numFmtId="0" fontId="3" fillId="32" borderId="0" applyNumberFormat="0" applyBorder="0" applyAlignment="0" applyProtection="0"/>
    <xf numFmtId="186" fontId="3" fillId="0" borderId="0" applyFill="0" applyBorder="0" applyAlignment="0" applyProtection="0"/>
    <xf numFmtId="0" fontId="3" fillId="32" borderId="0" applyNumberFormat="0" applyBorder="0" applyAlignment="0" applyProtection="0"/>
    <xf numFmtId="186" fontId="3" fillId="0" borderId="0" applyFill="0" applyBorder="0" applyAlignment="0" applyProtection="0"/>
    <xf numFmtId="0" fontId="3" fillId="32"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169" fontId="10" fillId="0" borderId="0">
      <alignment horizontal="left" vertical="center" wrapText="1" indent="2"/>
    </xf>
    <xf numFmtId="0" fontId="3" fillId="16" borderId="2" applyNumberFormat="0" applyAlignment="0" applyProtection="0"/>
    <xf numFmtId="0" fontId="3" fillId="18" borderId="0" applyNumberFormat="0" applyBorder="0" applyAlignment="0" applyProtection="0"/>
    <xf numFmtId="169" fontId="10" fillId="0" borderId="0">
      <alignment horizontal="left" vertical="center" wrapText="1" indent="2"/>
    </xf>
    <xf numFmtId="0" fontId="3" fillId="18" borderId="0" applyNumberFormat="0" applyBorder="0" applyAlignment="0" applyProtection="0"/>
    <xf numFmtId="0" fontId="3" fillId="18" borderId="0" applyNumberFormat="0" applyBorder="0" applyAlignment="0" applyProtection="0"/>
    <xf numFmtId="0" fontId="3" fillId="16" borderId="2" applyNumberFormat="0" applyAlignment="0" applyProtection="0"/>
    <xf numFmtId="0" fontId="3" fillId="50" borderId="0" applyNumberFormat="0" applyBorder="0" applyAlignment="0" applyProtection="0"/>
    <xf numFmtId="0" fontId="3" fillId="50" borderId="0" applyNumberFormat="0" applyBorder="0" applyAlignment="0" applyProtection="0"/>
    <xf numFmtId="0" fontId="3" fillId="50" borderId="0" applyNumberFormat="0" applyBorder="0" applyAlignment="0" applyProtection="0"/>
    <xf numFmtId="0" fontId="3" fillId="50"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4" borderId="0" applyNumberFormat="0" applyBorder="0" applyAlignment="0" applyProtection="0"/>
    <xf numFmtId="184" fontId="10" fillId="0" borderId="0" applyFill="0" applyBorder="0" applyAlignment="0" applyProtection="0"/>
    <xf numFmtId="0" fontId="3" fillId="34" borderId="0" applyNumberFormat="0" applyBorder="0" applyAlignment="0" applyProtection="0"/>
    <xf numFmtId="184" fontId="10" fillId="0" borderId="0" applyFill="0" applyBorder="0" applyAlignment="0" applyProtection="0"/>
    <xf numFmtId="0" fontId="3" fillId="34" borderId="0" applyNumberFormat="0" applyBorder="0" applyAlignment="0" applyProtection="0"/>
    <xf numFmtId="184" fontId="10" fillId="0" borderId="0" applyFill="0" applyBorder="0" applyAlignment="0" applyProtection="0"/>
    <xf numFmtId="0" fontId="3" fillId="34" borderId="0" applyNumberFormat="0" applyBorder="0" applyAlignment="0" applyProtection="0"/>
    <xf numFmtId="184" fontId="10" fillId="0" borderId="0" applyFill="0" applyBorder="0" applyAlignment="0" applyProtection="0"/>
    <xf numFmtId="0" fontId="3" fillId="13"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9" fillId="43" borderId="0" applyNumberFormat="0" applyBorder="0" applyAlignment="0" applyProtection="0"/>
    <xf numFmtId="5" fontId="3" fillId="0" borderId="0" applyFont="0" applyFill="0" applyBorder="0" applyAlignment="0" applyProtection="0"/>
    <xf numFmtId="0" fontId="3" fillId="30" borderId="0"/>
    <xf numFmtId="0" fontId="3" fillId="3" borderId="0" applyNumberFormat="0" applyBorder="0" applyAlignment="0" applyProtection="0"/>
    <xf numFmtId="5" fontId="3" fillId="0" borderId="0" applyFont="0" applyFill="0" applyBorder="0" applyAlignment="0" applyProtection="0"/>
    <xf numFmtId="0" fontId="3" fillId="18" borderId="0"/>
    <xf numFmtId="0" fontId="3" fillId="51" borderId="0" applyNumberFormat="0" applyBorder="0" applyAlignment="0" applyProtection="0"/>
    <xf numFmtId="0" fontId="3" fillId="18"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3" fillId="32" borderId="0" applyNumberFormat="0" applyBorder="0" applyAlignment="0" applyProtection="0"/>
    <xf numFmtId="0" fontId="3" fillId="58" borderId="0" applyNumberFormat="0" applyBorder="0" applyAlignment="0" applyProtection="0"/>
    <xf numFmtId="0" fontId="3" fillId="34" borderId="0" applyNumberFormat="0" applyBorder="0" applyAlignment="0" applyProtection="0"/>
    <xf numFmtId="0" fontId="9" fillId="8" borderId="0" applyNumberFormat="0" applyBorder="0" applyAlignment="0" applyProtection="0"/>
    <xf numFmtId="185" fontId="3" fillId="0" borderId="0" applyFill="0" applyBorder="0" applyAlignment="0" applyProtection="0"/>
    <xf numFmtId="185" fontId="3" fillId="0" borderId="0" applyFill="0" applyBorder="0" applyAlignment="0" applyProtection="0"/>
    <xf numFmtId="0" fontId="9" fillId="8" borderId="0" applyNumberFormat="0" applyBorder="0" applyAlignment="0" applyProtection="0"/>
    <xf numFmtId="185" fontId="3" fillId="0" borderId="0" applyFill="0" applyBorder="0" applyAlignment="0" applyProtection="0"/>
    <xf numFmtId="185" fontId="3" fillId="0" borderId="0" applyFill="0" applyBorder="0" applyAlignment="0" applyProtection="0"/>
    <xf numFmtId="0" fontId="9" fillId="48" borderId="0" applyNumberFormat="0" applyBorder="0" applyAlignment="0" applyProtection="0"/>
    <xf numFmtId="0" fontId="9" fillId="30" borderId="0" applyNumberFormat="0" applyBorder="0" applyAlignment="0" applyProtection="0"/>
    <xf numFmtId="0" fontId="10" fillId="0" borderId="0"/>
    <xf numFmtId="0" fontId="10" fillId="0" borderId="0"/>
    <xf numFmtId="0" fontId="3" fillId="36" borderId="0" applyNumberFormat="0" applyBorder="0" applyAlignment="0" applyProtection="0"/>
    <xf numFmtId="185" fontId="3" fillId="0" borderId="0" applyFill="0" applyBorder="0" applyAlignment="0" applyProtection="0"/>
    <xf numFmtId="185" fontId="3" fillId="0" borderId="0" applyFill="0" applyBorder="0" applyAlignment="0" applyProtection="0"/>
    <xf numFmtId="0" fontId="35" fillId="0" borderId="0" applyNumberFormat="0" applyFill="0" applyBorder="0" applyAlignment="0" applyProtection="0"/>
    <xf numFmtId="0" fontId="9" fillId="27" borderId="0" applyNumberFormat="0" applyBorder="0" applyAlignment="0" applyProtection="0"/>
    <xf numFmtId="0" fontId="9" fillId="4" borderId="0" applyNumberFormat="0" applyBorder="0" applyAlignment="0" applyProtection="0"/>
    <xf numFmtId="0" fontId="9" fillId="18" borderId="0" applyNumberFormat="0" applyBorder="0" applyAlignment="0" applyProtection="0"/>
    <xf numFmtId="0" fontId="9" fillId="4" borderId="0" applyNumberFormat="0" applyBorder="0" applyAlignment="0" applyProtection="0"/>
    <xf numFmtId="0" fontId="9" fillId="21" borderId="0" applyNumberFormat="0" applyBorder="0" applyAlignment="0" applyProtection="0"/>
    <xf numFmtId="0" fontId="9" fillId="38" borderId="0" applyNumberFormat="0" applyBorder="0" applyAlignment="0" applyProtection="0"/>
    <xf numFmtId="0" fontId="9" fillId="21"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14" borderId="0" applyNumberFormat="0" applyBorder="0" applyAlignment="0" applyProtection="0"/>
    <xf numFmtId="0" fontId="9" fillId="49" borderId="0" applyNumberFormat="0" applyBorder="0" applyAlignment="0" applyProtection="0"/>
    <xf numFmtId="0" fontId="9" fillId="14" borderId="0" applyNumberFormat="0" applyBorder="0" applyAlignment="0" applyProtection="0"/>
    <xf numFmtId="0" fontId="1" fillId="0" borderId="0"/>
    <xf numFmtId="0" fontId="9" fillId="20"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41" borderId="0" applyNumberFormat="0" applyBorder="0" applyAlignment="0" applyProtection="0"/>
    <xf numFmtId="0" fontId="9" fillId="62" borderId="0" applyNumberFormat="0" applyBorder="0" applyAlignment="0" applyProtection="0"/>
    <xf numFmtId="0" fontId="9" fillId="60" borderId="0" applyNumberFormat="0" applyBorder="0" applyAlignment="0" applyProtection="0"/>
    <xf numFmtId="0" fontId="27" fillId="0" borderId="0"/>
    <xf numFmtId="0" fontId="9" fillId="37" borderId="0" applyNumberFormat="0" applyBorder="0" applyAlignment="0" applyProtection="0"/>
    <xf numFmtId="0" fontId="9" fillId="12" borderId="0" applyNumberFormat="0" applyBorder="0" applyAlignment="0" applyProtection="0"/>
    <xf numFmtId="0" fontId="9" fillId="23" borderId="0" applyNumberFormat="0" applyBorder="0" applyAlignment="0" applyProtection="0"/>
    <xf numFmtId="0" fontId="9" fillId="61" borderId="0" applyNumberFormat="0" applyBorder="0" applyAlignment="0" applyProtection="0"/>
    <xf numFmtId="0" fontId="17" fillId="42" borderId="0" applyNumberFormat="0" applyBorder="0" applyAlignment="0" applyProtection="0"/>
    <xf numFmtId="0" fontId="22" fillId="17" borderId="0" applyNumberFormat="0" applyBorder="0" applyAlignment="0" applyProtection="0"/>
    <xf numFmtId="0" fontId="9" fillId="19" borderId="0" applyNumberFormat="0" applyBorder="0" applyAlignment="0" applyProtection="0"/>
    <xf numFmtId="185" fontId="3" fillId="0" borderId="0" applyFill="0" applyBorder="0" applyAlignment="0" applyProtection="0"/>
    <xf numFmtId="0" fontId="23" fillId="26" borderId="3" applyNumberFormat="0" applyAlignment="0" applyProtection="0"/>
    <xf numFmtId="182" fontId="10" fillId="0" borderId="0" applyFill="0" applyBorder="0" applyAlignment="0" applyProtection="0"/>
    <xf numFmtId="0" fontId="3" fillId="16" borderId="0" applyNumberFormat="0" applyBorder="0" applyAlignment="0" applyProtection="0"/>
    <xf numFmtId="0" fontId="23" fillId="26" borderId="3" applyNumberFormat="0" applyAlignment="0" applyProtection="0"/>
    <xf numFmtId="0" fontId="3" fillId="16" borderId="0" applyNumberFormat="0" applyBorder="0" applyAlignment="0" applyProtection="0"/>
    <xf numFmtId="0" fontId="23" fillId="59" borderId="6" applyNumberFormat="0" applyAlignment="0" applyProtection="0"/>
    <xf numFmtId="0" fontId="9" fillId="21" borderId="0" applyNumberFormat="0" applyBorder="0" applyAlignment="0" applyProtection="0"/>
    <xf numFmtId="0" fontId="23" fillId="25" borderId="6" applyNumberFormat="0" applyAlignment="0" applyProtection="0"/>
    <xf numFmtId="0" fontId="21" fillId="21" borderId="5" applyNumberFormat="0" applyAlignment="0" applyProtection="0"/>
    <xf numFmtId="0" fontId="24" fillId="26" borderId="3" applyNumberFormat="0" applyAlignment="0" applyProtection="0"/>
    <xf numFmtId="4" fontId="20" fillId="0" borderId="4">
      <alignment horizontal="center"/>
    </xf>
    <xf numFmtId="0" fontId="9" fillId="8" borderId="0" applyNumberFormat="0" applyBorder="0" applyAlignment="0" applyProtection="0"/>
    <xf numFmtId="175" fontId="10" fillId="0" borderId="0" applyFont="0" applyFill="0" applyBorder="0" applyAlignment="0" applyProtection="0"/>
    <xf numFmtId="0" fontId="21" fillId="63" borderId="12" applyNumberFormat="0" applyAlignment="0" applyProtection="0"/>
    <xf numFmtId="0" fontId="3" fillId="21" borderId="0" applyNumberFormat="0" applyBorder="0" applyAlignment="0" applyProtection="0"/>
    <xf numFmtId="5" fontId="3" fillId="0" borderId="0" applyFont="0" applyFill="0" applyBorder="0" applyAlignment="0" applyProtection="0"/>
    <xf numFmtId="0" fontId="34" fillId="0" borderId="11" applyNumberFormat="0" applyFill="0" applyAlignment="0" applyProtection="0"/>
    <xf numFmtId="182" fontId="10" fillId="0" borderId="0" applyFill="0" applyBorder="0" applyAlignment="0" applyProtection="0"/>
    <xf numFmtId="0" fontId="9" fillId="23" borderId="0"/>
    <xf numFmtId="186" fontId="3" fillId="0" borderId="0" applyFill="0" applyBorder="0" applyAlignment="0" applyProtection="0"/>
    <xf numFmtId="0" fontId="21" fillId="21" borderId="5" applyNumberFormat="0" applyAlignment="0" applyProtection="0"/>
    <xf numFmtId="186" fontId="3" fillId="0" borderId="0" applyFill="0" applyBorder="0" applyAlignment="0" applyProtection="0"/>
    <xf numFmtId="0" fontId="21" fillId="21" borderId="5" applyNumberFormat="0" applyAlignment="0" applyProtection="0"/>
    <xf numFmtId="182" fontId="10" fillId="0" borderId="0" applyFill="0" applyBorder="0" applyAlignment="0" applyProtection="0"/>
    <xf numFmtId="0" fontId="9" fillId="61" borderId="0"/>
    <xf numFmtId="0" fontId="21" fillId="7" borderId="12" applyNumberFormat="0" applyAlignment="0" applyProtection="0"/>
    <xf numFmtId="43" fontId="10" fillId="0" borderId="0" applyFont="0" applyFill="0" applyBorder="0" applyAlignment="0" applyProtection="0"/>
    <xf numFmtId="0" fontId="10" fillId="0" borderId="0" applyFill="0" applyBorder="0" applyAlignment="0" applyProtection="0"/>
    <xf numFmtId="0" fontId="3" fillId="16" borderId="2" applyNumberFormat="0" applyAlignment="0" applyProtection="0"/>
    <xf numFmtId="0" fontId="3" fillId="16" borderId="2" applyNumberFormat="0" applyAlignment="0" applyProtection="0"/>
    <xf numFmtId="43" fontId="10" fillId="0" borderId="0" applyFont="0" applyFill="0" applyBorder="0" applyAlignment="0" applyProtection="0"/>
    <xf numFmtId="9" fontId="10" fillId="0" borderId="0" applyFill="0" applyBorder="0" applyAlignment="0" applyProtection="0"/>
    <xf numFmtId="3" fontId="37" fillId="0" borderId="0" applyFont="0" applyFill="0" applyBorder="0" applyAlignment="0" applyProtection="0"/>
    <xf numFmtId="44" fontId="10" fillId="0" borderId="0" applyFont="0" applyFill="0" applyBorder="0" applyAlignment="0" applyProtection="0"/>
    <xf numFmtId="7" fontId="10" fillId="0" borderId="0" applyFill="0" applyBorder="0" applyAlignment="0" applyProtection="0"/>
    <xf numFmtId="7" fontId="10" fillId="0" borderId="0" applyFill="0" applyBorder="0" applyAlignment="0" applyProtection="0"/>
    <xf numFmtId="0" fontId="37" fillId="0" borderId="0" applyFont="0" applyFill="0" applyBorder="0" applyAlignment="0" applyProtection="0"/>
    <xf numFmtId="0" fontId="33" fillId="0" borderId="0"/>
    <xf numFmtId="0" fontId="15" fillId="66"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67" borderId="0" applyNumberFormat="0" applyBorder="0" applyAlignment="0" applyProtection="0"/>
    <xf numFmtId="0" fontId="15" fillId="68" borderId="0" applyNumberFormat="0" applyBorder="0" applyAlignment="0" applyProtection="0"/>
    <xf numFmtId="0" fontId="15" fillId="69" borderId="0" applyNumberFormat="0" applyBorder="0" applyAlignment="0" applyProtection="0"/>
    <xf numFmtId="0" fontId="15" fillId="69" borderId="0" applyNumberFormat="0" applyBorder="0" applyAlignment="0" applyProtection="0"/>
    <xf numFmtId="0" fontId="3" fillId="16" borderId="2" applyNumberFormat="0" applyAlignment="0" applyProtection="0"/>
    <xf numFmtId="0" fontId="3" fillId="64" borderId="0" applyNumberFormat="0" applyBorder="0" applyAlignment="0" applyProtection="0"/>
    <xf numFmtId="186" fontId="3" fillId="0" borderId="0" applyFill="0" applyBorder="0" applyAlignment="0" applyProtection="0"/>
    <xf numFmtId="186" fontId="3" fillId="0" borderId="0" applyFill="0" applyBorder="0" applyAlignment="0" applyProtection="0"/>
    <xf numFmtId="0" fontId="3" fillId="64" borderId="0" applyNumberFormat="0" applyBorder="0" applyAlignment="0" applyProtection="0"/>
    <xf numFmtId="186" fontId="3" fillId="0" borderId="0" applyFill="0" applyBorder="0" applyAlignment="0" applyProtection="0"/>
    <xf numFmtId="186" fontId="3" fillId="0" borderId="0" applyFill="0" applyBorder="0" applyAlignment="0" applyProtection="0"/>
    <xf numFmtId="0" fontId="9" fillId="4" borderId="0" applyNumberFormat="0" applyBorder="0" applyAlignment="0" applyProtection="0"/>
    <xf numFmtId="0" fontId="9" fillId="44" borderId="0" applyNumberFormat="0" applyBorder="0" applyAlignment="0" applyProtection="0"/>
    <xf numFmtId="0" fontId="3" fillId="7" borderId="0" applyNumberFormat="0" applyBorder="0" applyAlignment="0" applyProtection="0"/>
    <xf numFmtId="186" fontId="3" fillId="0" borderId="0" applyFill="0" applyBorder="0" applyAlignment="0" applyProtection="0"/>
    <xf numFmtId="170" fontId="10" fillId="0" borderId="0" applyFont="0" applyFill="0" applyBorder="0" applyAlignment="0" applyProtection="0"/>
    <xf numFmtId="186" fontId="3" fillId="0" borderId="0" applyFill="0" applyBorder="0" applyAlignment="0" applyProtection="0"/>
    <xf numFmtId="0" fontId="9" fillId="8" borderId="0" applyNumberFormat="0" applyBorder="0" applyAlignment="0" applyProtection="0"/>
    <xf numFmtId="0" fontId="10" fillId="0" borderId="0"/>
    <xf numFmtId="175" fontId="10" fillId="0" borderId="0" applyFont="0" applyFill="0" applyBorder="0" applyAlignment="0" applyProtection="0"/>
    <xf numFmtId="175" fontId="10" fillId="0" borderId="0" applyFont="0" applyFill="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186" fontId="3" fillId="0" borderId="0" applyFill="0" applyBorder="0" applyAlignment="0" applyProtection="0"/>
    <xf numFmtId="166" fontId="10" fillId="0" borderId="0" applyFont="0" applyFill="0" applyBorder="0" applyAlignment="0" applyProtection="0"/>
    <xf numFmtId="186" fontId="3" fillId="0" borderId="0" applyFill="0" applyBorder="0" applyAlignment="0" applyProtection="0"/>
    <xf numFmtId="0" fontId="9" fillId="4" borderId="0" applyNumberFormat="0" applyBorder="0" applyAlignment="0" applyProtection="0"/>
    <xf numFmtId="0" fontId="3" fillId="7" borderId="0" applyNumberFormat="0" applyBorder="0" applyAlignment="0" applyProtection="0"/>
    <xf numFmtId="186" fontId="3" fillId="0" borderId="0" applyFill="0" applyBorder="0" applyAlignment="0" applyProtection="0"/>
    <xf numFmtId="183" fontId="10" fillId="0" borderId="0" applyFill="0" applyBorder="0" applyAlignment="0" applyProtection="0"/>
    <xf numFmtId="186" fontId="3" fillId="0" borderId="0" applyFill="0" applyBorder="0" applyAlignment="0" applyProtection="0"/>
    <xf numFmtId="0" fontId="3" fillId="22"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8" fillId="0" borderId="13" applyNumberFormat="0" applyFill="0" applyAlignment="0" applyProtection="0"/>
    <xf numFmtId="0" fontId="3" fillId="65" borderId="0" applyNumberFormat="0" applyBorder="0" applyAlignment="0" applyProtection="0"/>
    <xf numFmtId="0" fontId="3" fillId="38" borderId="0" applyNumberFormat="0" applyBorder="0" applyAlignment="0" applyProtection="0"/>
    <xf numFmtId="0" fontId="18" fillId="15" borderId="6" applyNumberFormat="0" applyAlignment="0" applyProtection="0"/>
    <xf numFmtId="0" fontId="3" fillId="21"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3" fillId="22" borderId="0" applyNumberFormat="0" applyBorder="0" applyAlignment="0" applyProtection="0"/>
    <xf numFmtId="170" fontId="10" fillId="0" borderId="0" applyFont="0" applyFill="0" applyBorder="0" applyAlignment="0" applyProtection="0"/>
    <xf numFmtId="0" fontId="9" fillId="23" borderId="0"/>
    <xf numFmtId="187" fontId="10" fillId="0" borderId="0" applyFont="0" applyFill="0" applyBorder="0" applyAlignment="0" applyProtection="0"/>
    <xf numFmtId="185" fontId="3" fillId="0" borderId="0" applyFill="0" applyBorder="0" applyAlignment="0" applyProtection="0"/>
    <xf numFmtId="185" fontId="3" fillId="0" borderId="0" applyFill="0" applyBorder="0" applyAlignment="0" applyProtection="0"/>
    <xf numFmtId="0" fontId="10" fillId="0" borderId="0"/>
    <xf numFmtId="0" fontId="10" fillId="0" borderId="0"/>
    <xf numFmtId="5" fontId="3" fillId="0" borderId="0" applyFont="0" applyFill="0" applyBorder="0" applyAlignment="0" applyProtection="0"/>
    <xf numFmtId="0" fontId="3" fillId="65" borderId="0" applyNumberFormat="0" applyBorder="0" applyAlignment="0" applyProtection="0"/>
    <xf numFmtId="0" fontId="10" fillId="0" borderId="0"/>
    <xf numFmtId="0" fontId="10" fillId="0" borderId="0"/>
    <xf numFmtId="5" fontId="3" fillId="0" borderId="0" applyFont="0" applyFill="0" applyBorder="0" applyAlignment="0" applyProtection="0"/>
    <xf numFmtId="0" fontId="3" fillId="65"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3" fillId="64" borderId="0" applyNumberFormat="0" applyBorder="0" applyAlignment="0" applyProtection="0"/>
    <xf numFmtId="0" fontId="3" fillId="7" borderId="0" applyNumberFormat="0" applyBorder="0" applyAlignment="0" applyProtection="0"/>
    <xf numFmtId="0" fontId="3" fillId="38"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9" fillId="38" borderId="0" applyNumberFormat="0" applyBorder="0" applyAlignment="0" applyProtection="0"/>
    <xf numFmtId="0" fontId="9" fillId="21"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18" fillId="5" borderId="3" applyNumberFormat="0" applyAlignment="0" applyProtection="0"/>
    <xf numFmtId="0" fontId="3" fillId="0" borderId="0"/>
    <xf numFmtId="0" fontId="3" fillId="0" borderId="0"/>
    <xf numFmtId="0" fontId="3" fillId="70" borderId="0" applyNumberFormat="0" applyBorder="0" applyAlignment="0" applyProtection="0"/>
    <xf numFmtId="0" fontId="38" fillId="0" borderId="13"/>
    <xf numFmtId="0" fontId="3" fillId="0" borderId="0"/>
    <xf numFmtId="0" fontId="3" fillId="0" borderId="0"/>
    <xf numFmtId="0" fontId="3" fillId="7" borderId="0" applyNumberFormat="0" applyBorder="0" applyAlignment="0" applyProtection="0"/>
    <xf numFmtId="0" fontId="3" fillId="16" borderId="2" applyNumberFormat="0" applyAlignment="0" applyProtection="0"/>
    <xf numFmtId="0" fontId="3" fillId="0" borderId="0"/>
    <xf numFmtId="0" fontId="3" fillId="0" borderId="0"/>
    <xf numFmtId="0" fontId="31" fillId="0" borderId="9"/>
    <xf numFmtId="0" fontId="3" fillId="0" borderId="0"/>
    <xf numFmtId="0" fontId="3" fillId="0" borderId="0"/>
    <xf numFmtId="0" fontId="3" fillId="7" borderId="0" applyNumberFormat="0" applyBorder="0" applyAlignment="0" applyProtection="0"/>
    <xf numFmtId="0" fontId="3" fillId="16" borderId="2" applyNumberFormat="0" applyAlignment="0" applyProtection="0"/>
    <xf numFmtId="0" fontId="36" fillId="0" borderId="0" applyNumberFormat="0" applyFill="0" applyBorder="0" applyProtection="0">
      <alignment vertical="top" wrapText="1"/>
    </xf>
    <xf numFmtId="0" fontId="3" fillId="0" borderId="0"/>
    <xf numFmtId="0" fontId="31" fillId="0" borderId="0"/>
    <xf numFmtId="0" fontId="3" fillId="64" borderId="0" applyNumberFormat="0" applyBorder="0" applyAlignment="0" applyProtection="0"/>
    <xf numFmtId="0" fontId="3" fillId="6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9" borderId="0" applyNumberFormat="0" applyBorder="0" applyAlignment="0" applyProtection="0"/>
    <xf numFmtId="185" fontId="3" fillId="0" borderId="0" applyFill="0" applyBorder="0" applyAlignment="0" applyProtection="0"/>
    <xf numFmtId="0" fontId="9" fillId="19" borderId="0" applyNumberFormat="0" applyBorder="0" applyAlignment="0" applyProtection="0"/>
    <xf numFmtId="185" fontId="3" fillId="0" borderId="0" applyFill="0" applyBorder="0" applyAlignment="0" applyProtection="0"/>
    <xf numFmtId="0" fontId="9" fillId="19" borderId="0" applyNumberFormat="0" applyBorder="0" applyAlignment="0" applyProtection="0"/>
    <xf numFmtId="185" fontId="3" fillId="0" borderId="0" applyFill="0" applyBorder="0" applyAlignment="0" applyProtection="0"/>
    <xf numFmtId="185" fontId="3" fillId="0" borderId="0" applyFill="0" applyBorder="0" applyAlignment="0" applyProtection="0"/>
    <xf numFmtId="0" fontId="9" fillId="19" borderId="0" applyNumberFormat="0" applyBorder="0" applyAlignment="0" applyProtection="0"/>
    <xf numFmtId="185" fontId="3" fillId="0" borderId="0" applyFill="0" applyBorder="0" applyAlignment="0" applyProtection="0"/>
    <xf numFmtId="185" fontId="3" fillId="0" borderId="0" applyFill="0" applyBorder="0" applyAlignment="0" applyProtection="0"/>
    <xf numFmtId="0" fontId="9" fillId="19" borderId="0" applyNumberFormat="0" applyBorder="0" applyAlignment="0" applyProtection="0"/>
    <xf numFmtId="0" fontId="10" fillId="0" borderId="0"/>
    <xf numFmtId="0" fontId="10" fillId="0" borderId="0"/>
    <xf numFmtId="185" fontId="3" fillId="0" borderId="0" applyFill="0" applyBorder="0" applyAlignment="0" applyProtection="0"/>
    <xf numFmtId="185" fontId="3" fillId="0" borderId="0" applyFill="0" applyBorder="0" applyAlignment="0" applyProtection="0"/>
    <xf numFmtId="0" fontId="3" fillId="28" borderId="0" applyNumberFormat="0" applyBorder="0" applyAlignment="0" applyProtection="0"/>
    <xf numFmtId="0" fontId="9" fillId="28" borderId="0" applyNumberFormat="0" applyBorder="0" applyAlignment="0" applyProtection="0"/>
    <xf numFmtId="0" fontId="9" fillId="35" borderId="0" applyNumberFormat="0" applyBorder="0" applyAlignment="0" applyProtection="0"/>
    <xf numFmtId="0" fontId="9" fillId="35" borderId="0" applyNumberFormat="0" applyBorder="0" applyAlignment="0" applyProtection="0"/>
    <xf numFmtId="0" fontId="9" fillId="35" borderId="0" applyNumberFormat="0" applyBorder="0" applyAlignment="0" applyProtection="0"/>
    <xf numFmtId="0" fontId="9" fillId="35" borderId="0" applyNumberFormat="0" applyBorder="0" applyAlignment="0" applyProtection="0"/>
    <xf numFmtId="0" fontId="9" fillId="35" borderId="0" applyNumberFormat="0" applyBorder="0" applyAlignment="0" applyProtection="0"/>
    <xf numFmtId="0" fontId="9" fillId="35" borderId="0" applyNumberFormat="0" applyBorder="0" applyAlignment="0" applyProtection="0"/>
    <xf numFmtId="0" fontId="9" fillId="35" borderId="0" applyNumberFormat="0" applyBorder="0" applyAlignment="0" applyProtection="0"/>
    <xf numFmtId="2" fontId="10" fillId="0" borderId="0" applyFill="0" applyBorder="0" applyAlignment="0" applyProtection="0"/>
    <xf numFmtId="0" fontId="13" fillId="0" borderId="0" applyNumberFormat="0" applyFill="0" applyBorder="0" applyAlignment="0" applyProtection="0"/>
    <xf numFmtId="0" fontId="18" fillId="5" borderId="3" applyNumberFormat="0" applyAlignment="0" applyProtection="0"/>
    <xf numFmtId="0" fontId="14" fillId="0" borderId="0">
      <alignment vertical="top"/>
    </xf>
    <xf numFmtId="186" fontId="3" fillId="0" borderId="0" applyFill="0" applyBorder="0" applyAlignment="0" applyProtection="0"/>
    <xf numFmtId="183" fontId="10" fillId="0" borderId="0" applyFill="0" applyBorder="0" applyAlignment="0" applyProtection="0"/>
    <xf numFmtId="186" fontId="3" fillId="0" borderId="0" applyFill="0" applyBorder="0" applyAlignment="0" applyProtection="0"/>
    <xf numFmtId="0" fontId="3" fillId="16" borderId="2" applyNumberFormat="0" applyAlignment="0" applyProtection="0"/>
    <xf numFmtId="0" fontId="3" fillId="16" borderId="2" applyNumberFormat="0" applyAlignment="0" applyProtection="0"/>
    <xf numFmtId="185" fontId="3" fillId="0" borderId="0" applyFill="0" applyBorder="0" applyAlignment="0" applyProtection="0"/>
    <xf numFmtId="185" fontId="3" fillId="0" borderId="0" applyFill="0" applyBorder="0" applyAlignment="0" applyProtection="0"/>
    <xf numFmtId="44" fontId="10" fillId="0" borderId="0" applyFont="0" applyFill="0" applyBorder="0" applyAlignment="0" applyProtection="0"/>
    <xf numFmtId="0" fontId="9" fillId="49" borderId="0"/>
    <xf numFmtId="166" fontId="10" fillId="0" borderId="0" applyFont="0" applyFill="0" applyBorder="0" applyAlignment="0" applyProtection="0"/>
    <xf numFmtId="175" fontId="10" fillId="0" borderId="0" applyFont="0" applyFill="0" applyBorder="0" applyAlignment="0" applyProtection="0"/>
    <xf numFmtId="0" fontId="10" fillId="0" borderId="0"/>
    <xf numFmtId="0" fontId="10" fillId="0" borderId="0"/>
    <xf numFmtId="175" fontId="10" fillId="0" borderId="0" applyFont="0" applyFill="0" applyBorder="0" applyAlignment="0" applyProtection="0"/>
    <xf numFmtId="0" fontId="10" fillId="0" borderId="0"/>
    <xf numFmtId="175" fontId="10" fillId="0" borderId="0" applyFont="0" applyFill="0" applyBorder="0" applyAlignment="0" applyProtection="0"/>
    <xf numFmtId="172" fontId="10"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66" fontId="10" fillId="0" borderId="0" applyFont="0" applyFill="0" applyBorder="0" applyAlignment="0" applyProtection="0"/>
    <xf numFmtId="0" fontId="3" fillId="46" borderId="0"/>
    <xf numFmtId="0" fontId="3" fillId="42" borderId="0"/>
    <xf numFmtId="0" fontId="25" fillId="0" borderId="0" applyNumberFormat="0" applyFill="0" applyBorder="0" applyAlignment="0" applyProtection="0"/>
    <xf numFmtId="0" fontId="3" fillId="6" borderId="0"/>
    <xf numFmtId="0" fontId="25" fillId="0" borderId="0" applyNumberFormat="0" applyFill="0" applyBorder="0" applyAlignment="0" applyProtection="0"/>
    <xf numFmtId="0" fontId="3" fillId="55" borderId="0"/>
    <xf numFmtId="0" fontId="31" fillId="0" borderId="0" applyNumberFormat="0" applyFill="0" applyBorder="0" applyAlignment="0" applyProtection="0"/>
    <xf numFmtId="0" fontId="3" fillId="47" borderId="0"/>
    <xf numFmtId="0" fontId="3" fillId="29" borderId="0"/>
    <xf numFmtId="0" fontId="3" fillId="32" borderId="0"/>
    <xf numFmtId="5" fontId="3" fillId="0" borderId="0" applyFont="0" applyFill="0" applyBorder="0" applyAlignment="0" applyProtection="0"/>
    <xf numFmtId="0" fontId="3" fillId="55" borderId="0"/>
    <xf numFmtId="5" fontId="3" fillId="0" borderId="0" applyFont="0" applyFill="0" applyBorder="0" applyAlignment="0" applyProtection="0"/>
    <xf numFmtId="0" fontId="3" fillId="32" borderId="0"/>
    <xf numFmtId="5" fontId="3" fillId="0" borderId="0" applyFont="0" applyFill="0" applyBorder="0" applyAlignment="0" applyProtection="0"/>
    <xf numFmtId="0" fontId="3" fillId="34" borderId="0"/>
    <xf numFmtId="5" fontId="3" fillId="0" borderId="0" applyFont="0" applyFill="0" applyBorder="0" applyAlignment="0" applyProtection="0"/>
    <xf numFmtId="0" fontId="9" fillId="48" borderId="0"/>
    <xf numFmtId="0" fontId="9" fillId="30" borderId="0"/>
    <xf numFmtId="0" fontId="9" fillId="18" borderId="0"/>
    <xf numFmtId="185" fontId="3" fillId="0" borderId="0" applyFill="0" applyBorder="0" applyAlignment="0" applyProtection="0"/>
    <xf numFmtId="9" fontId="10" fillId="0" borderId="0"/>
    <xf numFmtId="185" fontId="3" fillId="0" borderId="0" applyFill="0" applyBorder="0" applyAlignment="0" applyProtection="0"/>
    <xf numFmtId="44" fontId="10" fillId="0" borderId="0" applyFont="0" applyFill="0" applyBorder="0" applyAlignment="0" applyProtection="0"/>
    <xf numFmtId="0" fontId="9" fillId="12" borderId="0"/>
    <xf numFmtId="0" fontId="9" fillId="41" borderId="0"/>
    <xf numFmtId="0" fontId="9" fillId="62" borderId="0"/>
    <xf numFmtId="186" fontId="3" fillId="0" borderId="0" applyFill="0" applyBorder="0" applyAlignment="0" applyProtection="0"/>
    <xf numFmtId="186" fontId="3" fillId="0" borderId="0" applyFill="0" applyBorder="0" applyAlignment="0" applyProtection="0"/>
    <xf numFmtId="0" fontId="9" fillId="60" borderId="0"/>
    <xf numFmtId="186" fontId="3" fillId="0" borderId="0" applyFill="0" applyBorder="0" applyAlignment="0" applyProtection="0"/>
    <xf numFmtId="186" fontId="3" fillId="0" borderId="0" applyFill="0" applyBorder="0" applyAlignment="0" applyProtection="0"/>
    <xf numFmtId="0" fontId="9" fillId="12" borderId="0"/>
    <xf numFmtId="182" fontId="10" fillId="0" borderId="0" applyFill="0" applyBorder="0" applyAlignment="0" applyProtection="0"/>
    <xf numFmtId="0" fontId="21" fillId="7" borderId="12"/>
    <xf numFmtId="186" fontId="3" fillId="0" borderId="0" applyFill="0" applyBorder="0" applyAlignment="0" applyProtection="0"/>
    <xf numFmtId="186" fontId="3" fillId="0" borderId="0" applyFill="0" applyBorder="0" applyAlignment="0" applyProtection="0"/>
    <xf numFmtId="189" fontId="3" fillId="0" borderId="0"/>
    <xf numFmtId="186" fontId="10" fillId="0" borderId="0"/>
    <xf numFmtId="0" fontId="41" fillId="0" borderId="0"/>
    <xf numFmtId="0" fontId="22" fillId="6" borderId="0"/>
    <xf numFmtId="186" fontId="10" fillId="0" borderId="0" applyFill="0" applyBorder="0" applyAlignment="0" applyProtection="0"/>
    <xf numFmtId="0" fontId="26" fillId="0" borderId="8"/>
    <xf numFmtId="0" fontId="3" fillId="0" borderId="0"/>
    <xf numFmtId="0" fontId="3" fillId="0" borderId="0"/>
    <xf numFmtId="0" fontId="3" fillId="16" borderId="2" applyNumberFormat="0" applyAlignment="0" applyProtection="0"/>
    <xf numFmtId="0" fontId="18" fillId="29" borderId="6"/>
    <xf numFmtId="0" fontId="3" fillId="0" borderId="0"/>
    <xf numFmtId="0" fontId="3" fillId="0" borderId="0"/>
    <xf numFmtId="0" fontId="3" fillId="0" borderId="0"/>
    <xf numFmtId="0" fontId="3" fillId="16" borderId="2"/>
    <xf numFmtId="0" fontId="39" fillId="52" borderId="3"/>
    <xf numFmtId="186" fontId="3" fillId="0" borderId="0" applyFill="0" applyBorder="0" applyAlignment="0" applyProtection="0"/>
    <xf numFmtId="0" fontId="15" fillId="0" borderId="16"/>
    <xf numFmtId="186" fontId="3" fillId="0" borderId="0" applyFill="0" applyBorder="0" applyAlignment="0" applyProtection="0"/>
    <xf numFmtId="0" fontId="8" fillId="0" borderId="0"/>
    <xf numFmtId="0" fontId="41" fillId="0" borderId="0" applyNumberFormat="0" applyFill="0" applyBorder="0" applyAlignment="0" applyProtection="0"/>
    <xf numFmtId="186" fontId="3" fillId="0" borderId="0" applyFill="0" applyBorder="0" applyAlignment="0" applyProtection="0"/>
    <xf numFmtId="0" fontId="3" fillId="16" borderId="2" applyNumberFormat="0" applyAlignment="0" applyProtection="0"/>
    <xf numFmtId="0" fontId="22" fillId="6" borderId="0" applyNumberFormat="0" applyBorder="0" applyAlignment="0" applyProtection="0"/>
    <xf numFmtId="0" fontId="32" fillId="0" borderId="10" applyNumberFormat="0" applyFill="0" applyAlignment="0" applyProtection="0"/>
    <xf numFmtId="0" fontId="10" fillId="0" borderId="0"/>
    <xf numFmtId="0" fontId="40" fillId="0" borderId="15" applyNumberFormat="0" applyFill="0" applyAlignment="0" applyProtection="0"/>
    <xf numFmtId="0" fontId="40" fillId="0" borderId="15" applyNumberFormat="0" applyFill="0" applyAlignment="0" applyProtection="0"/>
    <xf numFmtId="0" fontId="26" fillId="0" borderId="8"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31" fillId="0" borderId="9" applyNumberFormat="0" applyFill="0" applyAlignment="0" applyProtection="0"/>
    <xf numFmtId="0" fontId="1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8" fillId="5" borderId="3" applyNumberFormat="0" applyAlignment="0" applyProtection="0"/>
    <xf numFmtId="193" fontId="10" fillId="0" borderId="0" applyFont="0" applyFill="0" applyBorder="0" applyAlignment="0" applyProtection="0"/>
    <xf numFmtId="186" fontId="3" fillId="0" borderId="0" applyFill="0" applyBorder="0" applyAlignment="0" applyProtection="0"/>
    <xf numFmtId="173"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184" fontId="10" fillId="0" borderId="0" applyFill="0" applyBorder="0" applyAlignment="0" applyProtection="0"/>
    <xf numFmtId="0" fontId="12" fillId="0" borderId="0" applyFont="0" applyFill="0" applyBorder="0" applyAlignment="0" applyProtection="0"/>
    <xf numFmtId="185"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5"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0" fontId="10" fillId="39" borderId="2" applyNumberFormat="0" applyFont="0" applyAlignment="0" applyProtection="0"/>
    <xf numFmtId="186" fontId="3" fillId="0" borderId="0" applyFill="0" applyBorder="0" applyAlignment="0" applyProtection="0"/>
    <xf numFmtId="0" fontId="10" fillId="39" borderId="2" applyNumberFormat="0" applyFont="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0" fontId="3" fillId="16" borderId="2" applyNumberFormat="0" applyAlignment="0" applyProtection="0"/>
    <xf numFmtId="0" fontId="3" fillId="16" borderId="2" applyNumberFormat="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5" fontId="3" fillId="0" borderId="0" applyFont="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0" fontId="10" fillId="0" borderId="0"/>
    <xf numFmtId="0" fontId="10" fillId="0" borderId="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0" fontId="10" fillId="0" borderId="0"/>
    <xf numFmtId="185" fontId="3" fillId="0" borderId="0" applyFill="0" applyBorder="0" applyAlignment="0" applyProtection="0"/>
    <xf numFmtId="185" fontId="3" fillId="0" borderId="0" applyFill="0" applyBorder="0" applyAlignment="0" applyProtection="0"/>
    <xf numFmtId="5" fontId="3" fillId="0" borderId="0" applyFont="0" applyFill="0" applyBorder="0" applyAlignment="0" applyProtection="0"/>
    <xf numFmtId="185" fontId="3" fillId="0" borderId="0" applyFill="0" applyBorder="0" applyAlignment="0" applyProtection="0"/>
    <xf numFmtId="165" fontId="3" fillId="0" borderId="0" applyFont="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43" fontId="10" fillId="0" borderId="0" applyFont="0" applyFill="0" applyBorder="0" applyAlignment="0" applyProtection="0"/>
    <xf numFmtId="185" fontId="3" fillId="0" borderId="0" applyFill="0" applyBorder="0" applyAlignment="0" applyProtection="0"/>
    <xf numFmtId="43" fontId="10" fillId="0" borderId="0" applyFont="0" applyFill="0" applyBorder="0" applyAlignment="0" applyProtection="0"/>
    <xf numFmtId="185" fontId="3"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86" fontId="3" fillId="0" borderId="0" applyFill="0" applyBorder="0" applyAlignment="0" applyProtection="0"/>
    <xf numFmtId="186" fontId="3" fillId="0" borderId="0" applyFill="0" applyBorder="0" applyAlignment="0" applyProtection="0"/>
    <xf numFmtId="43" fontId="10" fillId="0" borderId="0" applyFont="0" applyFill="0" applyBorder="0" applyAlignment="0" applyProtection="0"/>
    <xf numFmtId="196" fontId="10" fillId="0" borderId="0" applyFont="0" applyFill="0" applyBorder="0" applyAlignment="0" applyProtection="0"/>
    <xf numFmtId="186"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185" fontId="3" fillId="0" borderId="0" applyFill="0" applyBorder="0" applyAlignment="0" applyProtection="0"/>
    <xf numFmtId="0" fontId="10" fillId="0" borderId="0" applyFont="0" applyFill="0" applyBorder="0" applyAlignment="0" applyProtection="0"/>
    <xf numFmtId="186" fontId="3" fillId="0" borderId="0" applyFill="0" applyBorder="0" applyAlignment="0" applyProtection="0"/>
    <xf numFmtId="186" fontId="3" fillId="0" borderId="0" applyFill="0" applyBorder="0" applyAlignment="0" applyProtection="0"/>
    <xf numFmtId="0" fontId="1" fillId="0" borderId="0"/>
    <xf numFmtId="186" fontId="3" fillId="0" borderId="0" applyFill="0" applyBorder="0" applyAlignment="0" applyProtection="0"/>
    <xf numFmtId="186" fontId="3" fillId="0" borderId="0" applyFill="0" applyBorder="0" applyAlignment="0" applyProtection="0"/>
    <xf numFmtId="0" fontId="1" fillId="0" borderId="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0" fontId="1" fillId="0" borderId="0"/>
    <xf numFmtId="186" fontId="3" fillId="0" borderId="0" applyFill="0" applyBorder="0" applyAlignment="0" applyProtection="0"/>
    <xf numFmtId="196" fontId="3" fillId="0" borderId="0" applyFont="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0" fontId="1" fillId="0" borderId="0"/>
    <xf numFmtId="186" fontId="3" fillId="0" borderId="0" applyFill="0" applyBorder="0" applyAlignment="0" applyProtection="0"/>
    <xf numFmtId="186" fontId="3" fillId="0" borderId="0" applyFill="0" applyBorder="0" applyAlignment="0" applyProtection="0"/>
    <xf numFmtId="0" fontId="1" fillId="0" borderId="0"/>
    <xf numFmtId="186" fontId="3" fillId="0" borderId="0" applyFill="0" applyBorder="0" applyAlignment="0" applyProtection="0"/>
    <xf numFmtId="186" fontId="3" fillId="0" borderId="0" applyFill="0" applyBorder="0" applyAlignment="0" applyProtection="0"/>
    <xf numFmtId="0" fontId="1" fillId="0" borderId="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0" fontId="1" fillId="0" borderId="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186" fontId="3" fillId="0" borderId="0" applyFill="0" applyBorder="0" applyAlignment="0" applyProtection="0"/>
    <xf numFmtId="5" fontId="3" fillId="0" borderId="0" applyFont="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186" fontId="3" fillId="0" borderId="0" applyFill="0" applyBorder="0" applyAlignment="0" applyProtection="0"/>
    <xf numFmtId="43" fontId="3" fillId="0" borderId="0" applyFont="0" applyFill="0" applyBorder="0" applyAlignment="0" applyProtection="0"/>
    <xf numFmtId="186" fontId="10" fillId="0" borderId="0" applyFill="0" applyBorder="0" applyAlignment="0" applyProtection="0"/>
    <xf numFmtId="196"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86" fontId="10" fillId="0" borderId="0" applyFill="0" applyBorder="0" applyAlignment="0" applyProtection="0"/>
    <xf numFmtId="0" fontId="10" fillId="0" borderId="0" applyFont="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10" fillId="0" borderId="0" applyFill="0" applyBorder="0" applyAlignment="0" applyProtection="0"/>
    <xf numFmtId="186" fontId="10" fillId="0" borderId="0" applyFill="0" applyBorder="0" applyAlignment="0" applyProtection="0"/>
    <xf numFmtId="186" fontId="10" fillId="0" borderId="0" applyFill="0" applyBorder="0" applyAlignment="0" applyProtection="0"/>
    <xf numFmtId="186" fontId="10" fillId="0" borderId="0" applyFill="0" applyBorder="0" applyAlignment="0" applyProtection="0"/>
    <xf numFmtId="0" fontId="1" fillId="0" borderId="0"/>
    <xf numFmtId="0" fontId="8" fillId="0" borderId="0" applyNumberFormat="0" applyFill="0" applyBorder="0" applyAlignment="0" applyProtection="0"/>
    <xf numFmtId="0" fontId="3" fillId="0" borderId="0" applyFont="0" applyFill="0" applyBorder="0" applyAlignment="0" applyProtection="0"/>
    <xf numFmtId="196" fontId="3" fillId="0" borderId="0" applyFont="0" applyFill="0" applyBorder="0" applyAlignment="0" applyProtection="0"/>
    <xf numFmtId="186" fontId="3" fillId="0" borderId="0" applyFill="0" applyBorder="0" applyAlignment="0" applyProtection="0"/>
    <xf numFmtId="186" fontId="3" fillId="0" borderId="0" applyFill="0" applyBorder="0" applyAlignment="0" applyProtection="0"/>
    <xf numFmtId="192" fontId="10" fillId="0" borderId="0" applyFill="0" applyBorder="0" applyAlignment="0" applyProtection="0"/>
    <xf numFmtId="192" fontId="10" fillId="0" borderId="0" applyFill="0" applyBorder="0" applyAlignment="0" applyProtection="0"/>
    <xf numFmtId="204" fontId="3" fillId="0" borderId="0" applyFont="0" applyFill="0" applyBorder="0" applyAlignment="0" applyProtection="0"/>
    <xf numFmtId="186" fontId="3" fillId="0" borderId="0" applyFill="0" applyBorder="0" applyAlignment="0" applyProtection="0"/>
    <xf numFmtId="43" fontId="3" fillId="0" borderId="0" applyFont="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2" fontId="10" fillId="0" borderId="0" applyFill="0" applyBorder="0" applyAlignment="0" applyProtection="0"/>
    <xf numFmtId="186" fontId="3" fillId="0" borderId="0" applyFill="0" applyBorder="0" applyAlignment="0" applyProtection="0"/>
    <xf numFmtId="182" fontId="10" fillId="0" borderId="0" applyFill="0" applyBorder="0" applyAlignment="0" applyProtection="0"/>
    <xf numFmtId="186" fontId="3" fillId="0" borderId="0" applyFill="0" applyBorder="0" applyAlignment="0" applyProtection="0"/>
    <xf numFmtId="182" fontId="10"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182" fontId="10" fillId="0" borderId="0" applyFill="0" applyBorder="0" applyAlignment="0" applyProtection="0"/>
    <xf numFmtId="43" fontId="10" fillId="0" borderId="0" applyFont="0" applyFill="0" applyBorder="0" applyAlignment="0" applyProtection="0"/>
    <xf numFmtId="186" fontId="3" fillId="0" borderId="0" applyFill="0" applyBorder="0" applyAlignment="0" applyProtection="0"/>
    <xf numFmtId="182" fontId="10" fillId="0" borderId="0" applyFill="0" applyBorder="0" applyAlignment="0" applyProtection="0"/>
    <xf numFmtId="43" fontId="10" fillId="0" borderId="0" applyFont="0" applyFill="0" applyBorder="0" applyAlignment="0" applyProtection="0"/>
    <xf numFmtId="186" fontId="3" fillId="0" borderId="0" applyFill="0" applyBorder="0" applyAlignment="0" applyProtection="0"/>
    <xf numFmtId="182" fontId="10"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82" fontId="10" fillId="0" borderId="0" applyFill="0" applyBorder="0" applyAlignment="0" applyProtection="0"/>
    <xf numFmtId="186" fontId="3" fillId="0" borderId="0" applyFill="0" applyBorder="0" applyAlignment="0" applyProtection="0"/>
    <xf numFmtId="186" fontId="3" fillId="0" borderId="0" applyFill="0" applyBorder="0" applyAlignment="0" applyProtection="0"/>
    <xf numFmtId="44" fontId="10" fillId="0" borderId="0" applyFont="0" applyFill="0" applyBorder="0" applyAlignment="0" applyProtection="0"/>
    <xf numFmtId="186" fontId="3" fillId="0" borderId="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186" fontId="3" fillId="0" borderId="0" applyFill="0" applyBorder="0" applyAlignment="0" applyProtection="0"/>
    <xf numFmtId="182" fontId="10"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82" fontId="10" fillId="0" borderId="0" applyFill="0" applyBorder="0" applyAlignment="0" applyProtection="0"/>
    <xf numFmtId="0" fontId="42" fillId="0" borderId="0" applyFont="0" applyFill="0" applyBorder="0" applyAlignment="0" applyProtection="0"/>
    <xf numFmtId="44" fontId="10" fillId="0" borderId="0" applyFont="0" applyFill="0" applyBorder="0" applyAlignment="0" applyProtection="0"/>
    <xf numFmtId="180" fontId="10" fillId="0" borderId="0" applyFill="0" applyBorder="0" applyAlignment="0" applyProtection="0"/>
    <xf numFmtId="191" fontId="10" fillId="0" borderId="0" applyFill="0" applyBorder="0" applyAlignment="0" applyProtection="0"/>
    <xf numFmtId="180" fontId="10" fillId="0" borderId="0" applyFill="0" applyBorder="0" applyAlignment="0" applyProtection="0"/>
    <xf numFmtId="197" fontId="10" fillId="0" borderId="0" applyFont="0" applyFill="0" applyBorder="0" applyAlignment="0" applyProtection="0"/>
    <xf numFmtId="181" fontId="10" fillId="0" borderId="0" applyFont="0" applyFill="0" applyBorder="0" applyAlignment="0" applyProtection="0"/>
    <xf numFmtId="197" fontId="10" fillId="0" borderId="0" applyFont="0" applyFill="0" applyBorder="0" applyAlignment="0" applyProtection="0"/>
    <xf numFmtId="180" fontId="10" fillId="0" borderId="0" applyFill="0" applyBorder="0" applyAlignment="0" applyProtection="0"/>
    <xf numFmtId="197" fontId="10" fillId="0" borderId="0" applyFont="0" applyFill="0" applyBorder="0" applyAlignment="0" applyProtection="0"/>
    <xf numFmtId="177" fontId="10" fillId="0" borderId="0" applyFont="0" applyFill="0" applyBorder="0" applyAlignment="0" applyProtection="0"/>
    <xf numFmtId="177" fontId="10" fillId="0" borderId="0" applyFont="0" applyFill="0" applyBorder="0" applyAlignment="0" applyProtection="0"/>
    <xf numFmtId="177" fontId="10" fillId="0" borderId="0" applyFont="0" applyFill="0" applyBorder="0" applyAlignment="0" applyProtection="0"/>
    <xf numFmtId="177" fontId="10" fillId="0" borderId="0" applyFont="0" applyFill="0" applyBorder="0" applyAlignment="0" applyProtection="0"/>
    <xf numFmtId="177" fontId="10"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206" fontId="10" fillId="0" borderId="0" applyFill="0" applyBorder="0" applyAlignment="0" applyProtection="0"/>
    <xf numFmtId="0" fontId="12" fillId="0" borderId="0" applyFont="0" applyFill="0" applyBorder="0" applyAlignment="0" applyProtection="0"/>
    <xf numFmtId="206" fontId="10" fillId="0" borderId="0" applyFill="0" applyBorder="0" applyAlignment="0" applyProtection="0"/>
    <xf numFmtId="199" fontId="10" fillId="0" borderId="0" applyFill="0" applyBorder="0" applyAlignment="0" applyProtection="0"/>
    <xf numFmtId="206" fontId="10" fillId="0" borderId="0" applyFill="0" applyBorder="0" applyAlignment="0" applyProtection="0"/>
    <xf numFmtId="206" fontId="10" fillId="0" borderId="0" applyFill="0" applyBorder="0" applyAlignment="0" applyProtection="0"/>
    <xf numFmtId="206" fontId="10" fillId="0" borderId="0" applyFill="0" applyBorder="0" applyAlignment="0" applyProtection="0"/>
    <xf numFmtId="206" fontId="10" fillId="0" borderId="0" applyFill="0" applyBorder="0" applyAlignment="0" applyProtection="0"/>
    <xf numFmtId="183" fontId="10" fillId="0" borderId="0" applyFill="0" applyBorder="0" applyAlignment="0" applyProtection="0"/>
    <xf numFmtId="0" fontId="10" fillId="0" borderId="0" applyFont="0" applyFill="0" applyBorder="0" applyAlignment="0" applyProtection="0"/>
    <xf numFmtId="182" fontId="10" fillId="0" borderId="0" applyFill="0" applyBorder="0" applyAlignment="0" applyProtection="0"/>
    <xf numFmtId="164" fontId="10" fillId="0" borderId="0" applyFont="0" applyFill="0" applyBorder="0" applyAlignment="0" applyProtection="0"/>
    <xf numFmtId="0" fontId="10" fillId="0" borderId="0" applyFont="0" applyFill="0" applyBorder="0" applyAlignment="0" applyProtection="0"/>
    <xf numFmtId="166" fontId="10" fillId="0" borderId="0" applyFont="0" applyFill="0" applyBorder="0" applyAlignment="0" applyProtection="0"/>
    <xf numFmtId="182" fontId="10" fillId="0" borderId="0" applyFill="0" applyBorder="0" applyAlignment="0" applyProtection="0"/>
    <xf numFmtId="182" fontId="10" fillId="0" borderId="0" applyFill="0" applyBorder="0" applyAlignment="0" applyProtection="0"/>
    <xf numFmtId="182" fontId="10" fillId="0" borderId="0" applyFill="0" applyBorder="0" applyAlignment="0" applyProtection="0"/>
    <xf numFmtId="0" fontId="10" fillId="0" borderId="0" applyFill="0" applyBorder="0" applyAlignment="0" applyProtection="0"/>
    <xf numFmtId="44" fontId="10" fillId="0" borderId="0" applyFont="0" applyFill="0" applyBorder="0" applyAlignment="0" applyProtection="0"/>
    <xf numFmtId="176" fontId="10" fillId="0" borderId="0" applyFont="0" applyFill="0" applyBorder="0" applyAlignment="0" applyProtection="0"/>
    <xf numFmtId="203" fontId="10" fillId="0" borderId="0" applyFont="0" applyFill="0" applyBorder="0" applyAlignment="0" applyProtection="0"/>
    <xf numFmtId="44" fontId="1" fillId="0" borderId="0" applyFont="0" applyFill="0" applyBorder="0" applyAlignment="0" applyProtection="0"/>
    <xf numFmtId="180" fontId="10" fillId="0" borderId="0" applyFill="0" applyBorder="0" applyAlignment="0" applyProtection="0"/>
    <xf numFmtId="44" fontId="10" fillId="0" borderId="0" applyFont="0" applyFill="0" applyBorder="0" applyAlignment="0" applyProtection="0"/>
    <xf numFmtId="181" fontId="10" fillId="0" borderId="0" applyFont="0" applyFill="0" applyBorder="0" applyAlignment="0" applyProtection="0"/>
    <xf numFmtId="44" fontId="3" fillId="0" borderId="0" applyFont="0" applyFill="0" applyBorder="0" applyAlignment="0" applyProtection="0"/>
    <xf numFmtId="171" fontId="10" fillId="0" borderId="0" applyFont="0" applyFill="0" applyBorder="0" applyAlignment="0" applyProtection="0"/>
    <xf numFmtId="165" fontId="3" fillId="0" borderId="0" applyFill="0" applyBorder="0" applyAlignment="0" applyProtection="0"/>
    <xf numFmtId="180" fontId="3" fillId="0" borderId="0" applyFill="0" applyBorder="0" applyAlignment="0" applyProtection="0"/>
    <xf numFmtId="44" fontId="3" fillId="0" borderId="0" applyFont="0" applyFill="0" applyBorder="0" applyAlignment="0" applyProtection="0"/>
    <xf numFmtId="0" fontId="3" fillId="0" borderId="0"/>
    <xf numFmtId="0" fontId="3" fillId="0" borderId="0"/>
    <xf numFmtId="182" fontId="10" fillId="0" borderId="0" applyFill="0" applyBorder="0" applyAlignment="0" applyProtection="0"/>
    <xf numFmtId="182" fontId="10" fillId="0" borderId="0" applyFill="0" applyBorder="0" applyAlignment="0" applyProtection="0"/>
    <xf numFmtId="182" fontId="10" fillId="0" borderId="0" applyFill="0" applyBorder="0" applyAlignment="0" applyProtection="0"/>
    <xf numFmtId="182" fontId="10" fillId="0" borderId="0" applyFill="0" applyBorder="0" applyAlignment="0" applyProtection="0"/>
    <xf numFmtId="44" fontId="28" fillId="0" borderId="0" applyFont="0" applyFill="0" applyBorder="0" applyAlignment="0" applyProtection="0"/>
    <xf numFmtId="44" fontId="10" fillId="0" borderId="0" applyFont="0" applyFill="0" applyBorder="0" applyAlignment="0" applyProtection="0"/>
    <xf numFmtId="0" fontId="3" fillId="0" borderId="0"/>
    <xf numFmtId="0" fontId="3" fillId="0" borderId="0"/>
    <xf numFmtId="182" fontId="10" fillId="0" borderId="0" applyFill="0" applyBorder="0" applyAlignment="0" applyProtection="0"/>
    <xf numFmtId="182" fontId="10" fillId="0" borderId="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82" fontId="10" fillId="0" borderId="0" applyFill="0" applyBorder="0" applyAlignment="0" applyProtection="0"/>
    <xf numFmtId="194" fontId="10" fillId="0" borderId="0" applyFont="0" applyFill="0" applyBorder="0" applyAlignment="0" applyProtection="0"/>
    <xf numFmtId="0" fontId="3" fillId="0" borderId="0"/>
    <xf numFmtId="0" fontId="3" fillId="0" borderId="0"/>
    <xf numFmtId="182" fontId="10" fillId="0" borderId="0" applyFill="0" applyBorder="0" applyAlignment="0" applyProtection="0"/>
    <xf numFmtId="182" fontId="10" fillId="0" borderId="0" applyFill="0" applyBorder="0" applyAlignment="0" applyProtection="0"/>
    <xf numFmtId="182" fontId="10" fillId="0" borderId="0" applyFill="0" applyBorder="0" applyAlignment="0" applyProtection="0"/>
    <xf numFmtId="182" fontId="10" fillId="0" borderId="0" applyFill="0" applyBorder="0" applyAlignment="0" applyProtection="0"/>
    <xf numFmtId="182" fontId="10" fillId="0" borderId="0" applyFill="0" applyBorder="0" applyAlignment="0" applyProtection="0"/>
    <xf numFmtId="182" fontId="10" fillId="0" borderId="0" applyFont="0" applyFill="0" applyBorder="0" applyAlignment="0" applyProtection="0"/>
    <xf numFmtId="182" fontId="10" fillId="0" borderId="0" applyFill="0" applyBorder="0" applyAlignment="0" applyProtection="0"/>
    <xf numFmtId="187" fontId="10" fillId="0" borderId="0" applyFill="0" applyBorder="0" applyAlignment="0" applyProtection="0"/>
    <xf numFmtId="207" fontId="10" fillId="0" borderId="0" applyFill="0" applyBorder="0" applyAlignment="0" applyProtection="0"/>
    <xf numFmtId="182" fontId="10" fillId="0" borderId="0" applyFill="0" applyBorder="0" applyAlignment="0" applyProtection="0"/>
    <xf numFmtId="182" fontId="10" fillId="0" borderId="0" applyFill="0" applyBorder="0" applyAlignment="0" applyProtection="0"/>
    <xf numFmtId="182" fontId="10" fillId="0" borderId="0" applyFill="0" applyBorder="0" applyAlignment="0" applyProtection="0"/>
    <xf numFmtId="182" fontId="10" fillId="0" borderId="0" applyFill="0" applyBorder="0" applyAlignment="0" applyProtection="0"/>
    <xf numFmtId="182" fontId="10" fillId="0" borderId="0" applyFill="0" applyBorder="0" applyAlignment="0" applyProtection="0"/>
    <xf numFmtId="182" fontId="10" fillId="0" borderId="0" applyFill="0" applyBorder="0" applyAlignment="0" applyProtection="0"/>
    <xf numFmtId="44" fontId="10" fillId="0" borderId="0" applyFont="0" applyFill="0" applyBorder="0" applyAlignment="0" applyProtection="0"/>
    <xf numFmtId="182" fontId="10" fillId="0" borderId="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3" fillId="16" borderId="2" applyNumberFormat="0" applyAlignment="0" applyProtection="0"/>
    <xf numFmtId="0" fontId="3" fillId="16" borderId="2" applyNumberFormat="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82" fontId="10" fillId="0" borderId="0" applyFill="0" applyBorder="0" applyAlignment="0" applyProtection="0"/>
    <xf numFmtId="182" fontId="10" fillId="0" borderId="0" applyFill="0" applyBorder="0" applyAlignment="0" applyProtection="0"/>
    <xf numFmtId="182" fontId="10" fillId="0" borderId="0" applyFill="0" applyBorder="0" applyAlignment="0" applyProtection="0"/>
    <xf numFmtId="182" fontId="10" fillId="0" borderId="0" applyFill="0" applyBorder="0" applyAlignment="0" applyProtection="0"/>
    <xf numFmtId="44"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78" fontId="10" fillId="0" borderId="0" applyFill="0" applyBorder="0" applyAlignment="0" applyProtection="0"/>
    <xf numFmtId="178" fontId="10" fillId="0" borderId="0" applyFill="0" applyBorder="0" applyAlignment="0" applyProtection="0"/>
    <xf numFmtId="201" fontId="10" fillId="0" borderId="0" applyFont="0" applyFill="0" applyBorder="0" applyAlignment="0" applyProtection="0"/>
    <xf numFmtId="0" fontId="10" fillId="0" borderId="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30" fillId="71" borderId="0" applyNumberFormat="0" applyBorder="0" applyAlignment="0" applyProtection="0"/>
    <xf numFmtId="0" fontId="30" fillId="27" borderId="0" applyNumberFormat="0" applyBorder="0" applyAlignment="0" applyProtection="0"/>
    <xf numFmtId="205" fontId="33" fillId="0" borderId="0" applyFont="0"/>
    <xf numFmtId="0" fontId="3" fillId="0" borderId="0"/>
    <xf numFmtId="0" fontId="3" fillId="0" borderId="0"/>
    <xf numFmtId="0" fontId="1"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9" fontId="6" fillId="0" borderId="0" applyNumberFormat="0" applyFont="0">
      <alignment horizontal="left" vertical="center" indent="1"/>
    </xf>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88" fontId="10" fillId="0" borderId="0" applyFill="0" applyBorder="0" applyAlignment="0" applyProtection="0"/>
    <xf numFmtId="0" fontId="10" fillId="0" borderId="0"/>
    <xf numFmtId="0" fontId="10" fillId="0" borderId="0"/>
    <xf numFmtId="0" fontId="43" fillId="0" borderId="0"/>
    <xf numFmtId="0" fontId="10" fillId="0" borderId="0"/>
    <xf numFmtId="0" fontId="10" fillId="0" borderId="0"/>
    <xf numFmtId="0" fontId="3" fillId="0" borderId="0"/>
    <xf numFmtId="0" fontId="3"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1" fillId="0" borderId="0"/>
    <xf numFmtId="0" fontId="1" fillId="0" borderId="0"/>
    <xf numFmtId="0" fontId="2" fillId="0" borderId="0"/>
    <xf numFmtId="0" fontId="10" fillId="0" borderId="0"/>
    <xf numFmtId="0" fontId="10"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3" fillId="0" borderId="0"/>
    <xf numFmtId="0" fontId="3" fillId="0" borderId="0"/>
    <xf numFmtId="0" fontId="44" fillId="0" borderId="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applyNumberFormat="0" applyFill="0" applyBorder="0" applyProtection="0">
      <alignment vertical="top" wrapText="1"/>
    </xf>
    <xf numFmtId="0" fontId="10" fillId="0" borderId="0"/>
    <xf numFmtId="0" fontId="10" fillId="0" borderId="0"/>
    <xf numFmtId="0" fontId="45" fillId="0" borderId="0"/>
    <xf numFmtId="0" fontId="10" fillId="0" borderId="0"/>
    <xf numFmtId="0" fontId="10" fillId="0" borderId="0"/>
    <xf numFmtId="0" fontId="3" fillId="0" borderId="0"/>
    <xf numFmtId="0" fontId="10" fillId="0" borderId="0"/>
    <xf numFmtId="0" fontId="1" fillId="0" borderId="0"/>
    <xf numFmtId="0" fontId="1" fillId="0" borderId="0"/>
    <xf numFmtId="0" fontId="1" fillId="0" borderId="0"/>
    <xf numFmtId="0" fontId="1"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9" fontId="1" fillId="0" borderId="0" applyFont="0" applyFill="0" applyBorder="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10" fillId="39" borderId="2" applyNumberFormat="0" applyFon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169" fontId="10" fillId="0" borderId="0">
      <alignment horizontal="left" vertical="center" wrapText="1" indent="2"/>
    </xf>
    <xf numFmtId="0" fontId="3" fillId="16" borderId="2" applyNumberFormat="0" applyAlignment="0" applyProtection="0"/>
    <xf numFmtId="169" fontId="10" fillId="0" borderId="0">
      <alignment horizontal="left" vertical="center" wrapText="1" indent="2"/>
    </xf>
    <xf numFmtId="0" fontId="10" fillId="39" borderId="2" applyNumberFormat="0" applyFont="0" applyAlignment="0" applyProtection="0"/>
    <xf numFmtId="0" fontId="3" fillId="16" borderId="2" applyNumberFormat="0" applyAlignment="0" applyProtection="0"/>
    <xf numFmtId="0" fontId="3" fillId="16" borderId="2" applyNumberFormat="0" applyAlignment="0" applyProtection="0"/>
    <xf numFmtId="0" fontId="3" fillId="16" borderId="2" applyNumberFormat="0" applyAlignment="0" applyProtection="0"/>
    <xf numFmtId="0" fontId="15" fillId="26" borderId="14" applyNumberFormat="0" applyAlignment="0" applyProtection="0"/>
    <xf numFmtId="0" fontId="15" fillId="26" borderId="14" applyNumberFormat="0" applyAlignment="0" applyProtection="0"/>
    <xf numFmtId="0" fontId="39" fillId="59" borderId="3" applyNumberFormat="0" applyAlignment="0" applyProtection="0"/>
    <xf numFmtId="168" fontId="7" fillId="25" borderId="0">
      <alignment horizontal="center" vertical="center" wrapText="1"/>
    </xf>
    <xf numFmtId="9" fontId="3" fillId="0" borderId="0" applyFont="0" applyFill="0" applyBorder="0" applyAlignment="0" applyProtection="0"/>
    <xf numFmtId="9" fontId="10" fillId="0" borderId="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10" fillId="0" borderId="0" applyFill="0" applyBorder="0" applyAlignment="0" applyProtection="0"/>
    <xf numFmtId="9" fontId="10" fillId="0" borderId="0" applyFill="0" applyBorder="0" applyAlignment="0" applyProtection="0"/>
    <xf numFmtId="9" fontId="10" fillId="0" borderId="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 fillId="0" borderId="0" applyFill="0" applyBorder="0" applyAlignment="0" applyProtection="0"/>
    <xf numFmtId="9" fontId="3" fillId="0" borderId="0" applyFont="0" applyFill="0" applyBorder="0" applyAlignment="0" applyProtection="0"/>
    <xf numFmtId="9" fontId="10" fillId="0" borderId="0" applyFont="0" applyFill="0" applyBorder="0" applyAlignment="0" applyProtection="0"/>
    <xf numFmtId="9" fontId="10" fillId="0" borderId="0" applyFill="0" applyBorder="0" applyAlignment="0" applyProtection="0"/>
    <xf numFmtId="9" fontId="10" fillId="0" borderId="0" applyFill="0" applyBorder="0" applyAlignment="0" applyProtection="0"/>
    <xf numFmtId="9" fontId="1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0" fillId="0" borderId="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ill="0" applyBorder="0" applyAlignment="0" applyProtection="0"/>
    <xf numFmtId="9" fontId="10" fillId="0" borderId="0" applyFill="0" applyBorder="0" applyAlignment="0" applyProtection="0"/>
    <xf numFmtId="9" fontId="10" fillId="0" borderId="0" applyFill="0" applyBorder="0" applyAlignment="0" applyProtection="0"/>
    <xf numFmtId="9" fontId="10" fillId="0" borderId="0" applyFill="0" applyBorder="0" applyAlignment="0" applyProtection="0"/>
    <xf numFmtId="9" fontId="10"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3" fillId="0" borderId="0" applyFont="0" applyFill="0" applyBorder="0" applyAlignment="0" applyProtection="0"/>
    <xf numFmtId="9" fontId="12" fillId="0" borderId="0" applyFont="0" applyFill="0" applyBorder="0" applyAlignment="0" applyProtection="0"/>
    <xf numFmtId="169" fontId="10" fillId="0" borderId="0">
      <alignment horizontal="left" vertical="center" wrapText="1" indent="2"/>
    </xf>
    <xf numFmtId="169" fontId="10" fillId="0" borderId="0">
      <alignment horizontal="left" vertical="center" wrapText="1" indent="2"/>
    </xf>
    <xf numFmtId="169" fontId="10" fillId="0" borderId="0">
      <alignment horizontal="left" vertical="center" wrapText="1" indent="2"/>
    </xf>
    <xf numFmtId="169" fontId="10" fillId="0" borderId="0">
      <alignment horizontal="left" vertical="center" wrapText="1" indent="2"/>
    </xf>
    <xf numFmtId="0" fontId="39" fillId="25" borderId="3" applyNumberFormat="0" applyAlignment="0" applyProtection="0"/>
    <xf numFmtId="0" fontId="15" fillId="26" borderId="14" applyNumberFormat="0" applyAlignment="0" applyProtection="0"/>
    <xf numFmtId="174" fontId="6" fillId="0" borderId="1">
      <alignment horizontal="left" vertical="justify" wrapText="1" indent="2"/>
    </xf>
    <xf numFmtId="0" fontId="8" fillId="0" borderId="0" applyNumberFormat="0" applyFill="0" applyBorder="0" applyAlignment="0" applyProtection="0"/>
    <xf numFmtId="0" fontId="41"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27" fillId="0" borderId="0" applyNumberFormat="0" applyFill="0" applyBorder="0" applyAlignment="0" applyProtection="0"/>
    <xf numFmtId="0" fontId="38" fillId="0" borderId="13" applyNumberFormat="0" applyFill="0" applyAlignment="0" applyProtection="0"/>
    <xf numFmtId="0" fontId="26" fillId="0" borderId="8" applyNumberFormat="0" applyFill="0" applyAlignment="0" applyProtection="0"/>
    <xf numFmtId="0" fontId="40" fillId="0" borderId="15" applyNumberFormat="0" applyFill="0" applyAlignment="0" applyProtection="0"/>
    <xf numFmtId="0" fontId="31" fillId="0" borderId="9" applyNumberFormat="0" applyFill="0" applyAlignment="0" applyProtection="0"/>
    <xf numFmtId="0" fontId="25" fillId="0" borderId="7" applyNumberFormat="0" applyFill="0" applyAlignment="0" applyProtection="0"/>
    <xf numFmtId="0" fontId="27" fillId="0" borderId="0" applyNumberFormat="0" applyFill="0" applyBorder="0" applyAlignment="0" applyProtection="0"/>
    <xf numFmtId="0" fontId="15" fillId="0" borderId="16" applyNumberFormat="0" applyFill="0" applyAlignment="0" applyProtection="0"/>
    <xf numFmtId="200" fontId="10" fillId="0" borderId="0" applyFont="0" applyFill="0" applyBorder="0" applyAlignment="0" applyProtection="0"/>
    <xf numFmtId="202" fontId="10" fillId="0" borderId="0" applyFont="0" applyFill="0" applyBorder="0" applyAlignment="0" applyProtection="0"/>
    <xf numFmtId="188" fontId="10" fillId="0" borderId="0" applyFill="0" applyBorder="0" applyAlignment="0" applyProtection="0"/>
    <xf numFmtId="188" fontId="10" fillId="0" borderId="0" applyFill="0" applyBorder="0" applyAlignment="0" applyProtection="0"/>
    <xf numFmtId="188" fontId="10" fillId="0" borderId="0" applyFill="0" applyBorder="0" applyAlignment="0" applyProtection="0"/>
    <xf numFmtId="188" fontId="10" fillId="0" borderId="0" applyFill="0" applyBorder="0" applyAlignment="0" applyProtection="0"/>
    <xf numFmtId="188" fontId="10" fillId="0" borderId="0" applyFill="0" applyBorder="0" applyAlignment="0" applyProtection="0"/>
    <xf numFmtId="188" fontId="10" fillId="0" borderId="0" applyFill="0" applyBorder="0" applyAlignment="0" applyProtection="0"/>
    <xf numFmtId="188" fontId="10" fillId="0" borderId="0" applyFill="0" applyBorder="0" applyAlignment="0" applyProtection="0"/>
    <xf numFmtId="0" fontId="1" fillId="0" borderId="0"/>
    <xf numFmtId="208" fontId="10" fillId="0" borderId="0" applyFont="0" applyFill="0" applyBorder="0" applyAlignment="0" applyProtection="0"/>
    <xf numFmtId="208" fontId="10" fillId="0" borderId="0" applyFont="0" applyFill="0" applyBorder="0" applyAlignment="0" applyProtection="0"/>
    <xf numFmtId="208" fontId="10" fillId="0" borderId="0" applyFont="0" applyFill="0" applyBorder="0" applyAlignment="0" applyProtection="0"/>
    <xf numFmtId="208" fontId="10" fillId="0" borderId="0" applyFont="0" applyFill="0" applyBorder="0" applyAlignment="0" applyProtection="0"/>
    <xf numFmtId="208"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0" fillId="0" borderId="0">
      <alignment vertical="top"/>
    </xf>
    <xf numFmtId="44" fontId="3" fillId="0" borderId="0" applyFont="0" applyFill="0" applyBorder="0" applyAlignment="0" applyProtection="0"/>
    <xf numFmtId="0" fontId="1" fillId="0" borderId="0"/>
    <xf numFmtId="0" fontId="10" fillId="0" borderId="0"/>
    <xf numFmtId="0" fontId="1"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 fillId="0" borderId="0"/>
  </cellStyleXfs>
  <cellXfs count="101">
    <xf numFmtId="0" fontId="0" fillId="0" borderId="0" xfId="0"/>
    <xf numFmtId="0" fontId="2" fillId="0" borderId="0" xfId="0" applyFont="1"/>
    <xf numFmtId="0" fontId="0" fillId="0" borderId="0" xfId="0" applyAlignment="1">
      <alignment vertical="center"/>
    </xf>
    <xf numFmtId="0" fontId="0" fillId="0" borderId="0" xfId="0" applyAlignment="1">
      <alignment vertical="center" wrapText="1"/>
    </xf>
    <xf numFmtId="44" fontId="0" fillId="0" borderId="0" xfId="2" applyFont="1" applyAlignment="1">
      <alignment vertical="center"/>
    </xf>
    <xf numFmtId="0" fontId="0" fillId="0" borderId="0" xfId="0" applyAlignment="1">
      <alignment horizontal="center" wrapText="1"/>
    </xf>
    <xf numFmtId="44" fontId="50" fillId="0" borderId="18" xfId="2" applyFont="1" applyFill="1" applyBorder="1" applyAlignment="1">
      <alignment horizontal="center" vertical="center" wrapText="1"/>
    </xf>
    <xf numFmtId="44" fontId="50" fillId="0" borderId="18" xfId="2" applyFont="1" applyFill="1" applyBorder="1" applyAlignment="1">
      <alignment horizontal="justify" vertical="center" wrapText="1"/>
    </xf>
    <xf numFmtId="0" fontId="46" fillId="0" borderId="0" xfId="0" applyFont="1"/>
    <xf numFmtId="0" fontId="53" fillId="0" borderId="0" xfId="0" applyFont="1"/>
    <xf numFmtId="0" fontId="46" fillId="0" borderId="0" xfId="0" applyFont="1" applyAlignment="1">
      <alignment vertical="center"/>
    </xf>
    <xf numFmtId="0" fontId="46" fillId="0" borderId="0" xfId="0" applyFont="1" applyAlignment="1">
      <alignment horizontal="left" vertical="center"/>
    </xf>
    <xf numFmtId="0" fontId="46" fillId="0" borderId="0" xfId="0" applyFont="1" applyAlignment="1">
      <alignment wrapText="1"/>
    </xf>
    <xf numFmtId="44" fontId="49" fillId="2" borderId="0" xfId="2" applyFont="1" applyFill="1" applyAlignment="1">
      <alignment vertical="center"/>
    </xf>
    <xf numFmtId="0" fontId="49" fillId="2" borderId="18" xfId="0" applyFont="1" applyFill="1" applyBorder="1" applyAlignment="1">
      <alignment horizontal="left"/>
    </xf>
    <xf numFmtId="0" fontId="46" fillId="0" borderId="0" xfId="0" applyFont="1" applyAlignment="1">
      <alignment horizontal="center"/>
    </xf>
    <xf numFmtId="44" fontId="54" fillId="0" borderId="18" xfId="2" applyFont="1" applyFill="1" applyBorder="1" applyAlignment="1">
      <alignment horizontal="center" vertical="center"/>
    </xf>
    <xf numFmtId="0" fontId="50" fillId="0" borderId="18" xfId="0" applyFont="1" applyBorder="1" applyAlignment="1">
      <alignment horizontal="center" vertical="center" wrapText="1"/>
    </xf>
    <xf numFmtId="0" fontId="50" fillId="0" borderId="18" xfId="0" applyFont="1" applyBorder="1" applyAlignment="1">
      <alignment vertical="center" wrapText="1"/>
    </xf>
    <xf numFmtId="44" fontId="50" fillId="0" borderId="18" xfId="2" applyFont="1" applyFill="1" applyBorder="1" applyAlignment="1">
      <alignment horizontal="center" vertical="center"/>
    </xf>
    <xf numFmtId="44" fontId="50" fillId="0" borderId="18" xfId="2" applyFont="1" applyFill="1" applyBorder="1" applyAlignment="1">
      <alignment vertical="center"/>
    </xf>
    <xf numFmtId="0" fontId="50" fillId="0" borderId="18" xfId="0" applyFont="1" applyBorder="1" applyAlignment="1">
      <alignment horizontal="justify" vertical="center" wrapText="1"/>
    </xf>
    <xf numFmtId="0" fontId="55" fillId="0" borderId="0" xfId="0" applyFont="1" applyAlignment="1">
      <alignment vertical="center"/>
    </xf>
    <xf numFmtId="0" fontId="55" fillId="0" borderId="0" xfId="0" applyFont="1" applyAlignment="1">
      <alignment vertical="center" wrapText="1"/>
    </xf>
    <xf numFmtId="44" fontId="55" fillId="0" borderId="0" xfId="2" applyFont="1" applyFill="1" applyAlignment="1">
      <alignment vertical="center"/>
    </xf>
    <xf numFmtId="44" fontId="50" fillId="0" borderId="18" xfId="2" applyFont="1" applyFill="1" applyBorder="1" applyAlignment="1">
      <alignment horizontal="left" vertical="center"/>
    </xf>
    <xf numFmtId="0" fontId="50" fillId="0" borderId="18" xfId="0" applyFont="1" applyBorder="1" applyAlignment="1">
      <alignment horizontal="left" vertical="center" wrapText="1"/>
    </xf>
    <xf numFmtId="2" fontId="50" fillId="0" borderId="18" xfId="0" applyNumberFormat="1" applyFont="1" applyBorder="1" applyAlignment="1">
      <alignment horizontal="center" vertical="center" wrapText="1"/>
    </xf>
    <xf numFmtId="0" fontId="50" fillId="0" borderId="18" xfId="4" applyFont="1" applyBorder="1" applyAlignment="1">
      <alignment horizontal="center" vertical="center" wrapText="1"/>
    </xf>
    <xf numFmtId="0" fontId="50" fillId="0" borderId="18" xfId="4" applyFont="1" applyBorder="1" applyAlignment="1">
      <alignment horizontal="left" vertical="center" wrapText="1"/>
    </xf>
    <xf numFmtId="2" fontId="50" fillId="0" borderId="18" xfId="4" applyNumberFormat="1" applyFont="1" applyBorder="1" applyAlignment="1">
      <alignment horizontal="center" vertical="center" wrapText="1"/>
    </xf>
    <xf numFmtId="0" fontId="50" fillId="0" borderId="18" xfId="4" applyFont="1" applyBorder="1" applyAlignment="1">
      <alignment horizontal="justify" vertical="center" wrapText="1"/>
    </xf>
    <xf numFmtId="2" fontId="50" fillId="0" borderId="18" xfId="4" applyNumberFormat="1" applyFont="1" applyBorder="1" applyAlignment="1">
      <alignment horizontal="left" vertical="top" wrapText="1"/>
    </xf>
    <xf numFmtId="2" fontId="50" fillId="0" borderId="18" xfId="4" applyNumberFormat="1" applyFont="1" applyBorder="1" applyAlignment="1">
      <alignment horizontal="left" vertical="center" wrapText="1"/>
    </xf>
    <xf numFmtId="44" fontId="50" fillId="0" borderId="18" xfId="7" applyFont="1" applyFill="1" applyBorder="1" applyAlignment="1">
      <alignment horizontal="justify" vertical="center" wrapText="1"/>
    </xf>
    <xf numFmtId="44" fontId="50" fillId="0" borderId="18" xfId="8" applyFont="1" applyFill="1" applyBorder="1" applyAlignment="1">
      <alignment horizontal="justify" vertical="center" wrapText="1"/>
    </xf>
    <xf numFmtId="44" fontId="50" fillId="0" borderId="18" xfId="6" applyFont="1" applyFill="1" applyBorder="1" applyAlignment="1">
      <alignment horizontal="justify" vertical="center" wrapText="1"/>
    </xf>
    <xf numFmtId="0" fontId="50" fillId="0" borderId="18" xfId="11" applyFont="1" applyBorder="1" applyAlignment="1">
      <alignment horizontal="center" vertical="center" wrapText="1"/>
    </xf>
    <xf numFmtId="0" fontId="50" fillId="0" borderId="18" xfId="11" applyFont="1" applyBorder="1" applyAlignment="1">
      <alignment horizontal="justify" vertical="center" wrapText="1"/>
    </xf>
    <xf numFmtId="2" fontId="50" fillId="0" borderId="18" xfId="11" applyNumberFormat="1" applyFont="1" applyBorder="1" applyAlignment="1">
      <alignment horizontal="center" vertical="center" wrapText="1"/>
    </xf>
    <xf numFmtId="44" fontId="50" fillId="0" borderId="18" xfId="0" applyNumberFormat="1" applyFont="1" applyBorder="1" applyAlignment="1">
      <alignment horizontal="left" vertical="center" wrapText="1"/>
    </xf>
    <xf numFmtId="44" fontId="50" fillId="0" borderId="18" xfId="5" applyFont="1" applyFill="1" applyBorder="1" applyAlignment="1">
      <alignment horizontal="justify" vertical="center" wrapText="1"/>
    </xf>
    <xf numFmtId="0" fontId="50" fillId="0" borderId="18" xfId="11" applyFont="1" applyBorder="1" applyAlignment="1">
      <alignment horizontal="left" vertical="center" wrapText="1"/>
    </xf>
    <xf numFmtId="0" fontId="50" fillId="0" borderId="18" xfId="10" applyFont="1" applyBorder="1" applyAlignment="1">
      <alignment horizontal="justify" vertical="center" wrapText="1"/>
    </xf>
    <xf numFmtId="167" fontId="50" fillId="0" borderId="18" xfId="2" applyNumberFormat="1" applyFont="1" applyFill="1" applyBorder="1" applyAlignment="1">
      <alignment horizontal="center" vertical="center" wrapText="1"/>
    </xf>
    <xf numFmtId="167" fontId="50" fillId="0" borderId="18" xfId="2" applyNumberFormat="1" applyFont="1" applyFill="1" applyBorder="1" applyAlignment="1">
      <alignment horizontal="justify" vertical="center" wrapText="1"/>
    </xf>
    <xf numFmtId="0" fontId="50" fillId="0" borderId="18" xfId="0" applyFont="1" applyBorder="1" applyAlignment="1">
      <alignment horizontal="justify" vertical="center"/>
    </xf>
    <xf numFmtId="0" fontId="54" fillId="0" borderId="18" xfId="0" applyFont="1" applyBorder="1" applyAlignment="1">
      <alignment horizontal="center" vertical="center" wrapText="1"/>
    </xf>
    <xf numFmtId="0" fontId="54" fillId="72" borderId="18" xfId="0" applyFont="1" applyFill="1" applyBorder="1" applyAlignment="1">
      <alignment horizontal="left" vertical="center" wrapText="1"/>
    </xf>
    <xf numFmtId="0" fontId="48" fillId="72" borderId="18" xfId="0" applyFont="1" applyFill="1" applyBorder="1" applyAlignment="1">
      <alignment horizontal="center" vertical="center" wrapText="1"/>
    </xf>
    <xf numFmtId="44" fontId="48" fillId="72" borderId="18" xfId="2" applyFont="1" applyFill="1" applyBorder="1" applyAlignment="1">
      <alignment horizontal="center" vertical="center"/>
    </xf>
    <xf numFmtId="0" fontId="54" fillId="72" borderId="18" xfId="0" applyFont="1" applyFill="1" applyBorder="1" applyAlignment="1">
      <alignment horizontal="center" vertical="center" wrapText="1"/>
    </xf>
    <xf numFmtId="0" fontId="54" fillId="0" borderId="18" xfId="4" applyFont="1" applyBorder="1" applyAlignment="1">
      <alignment horizontal="center" vertical="center" wrapText="1"/>
    </xf>
    <xf numFmtId="2" fontId="54" fillId="0" borderId="18" xfId="4" applyNumberFormat="1" applyFont="1" applyBorder="1" applyAlignment="1">
      <alignment horizontal="center" vertical="center" wrapText="1"/>
    </xf>
    <xf numFmtId="44" fontId="54" fillId="0" borderId="18" xfId="4" applyNumberFormat="1" applyFont="1" applyBorder="1" applyAlignment="1">
      <alignment vertical="center" wrapText="1"/>
    </xf>
    <xf numFmtId="167" fontId="54" fillId="0" borderId="18" xfId="0" applyNumberFormat="1" applyFont="1" applyBorder="1" applyAlignment="1">
      <alignment vertical="center" wrapText="1"/>
    </xf>
    <xf numFmtId="0" fontId="50" fillId="0" borderId="18" xfId="0" applyFont="1" applyBorder="1" applyAlignment="1">
      <alignment horizontal="left" vertical="top" wrapText="1"/>
    </xf>
    <xf numFmtId="44" fontId="54" fillId="0" borderId="18" xfId="0" applyNumberFormat="1" applyFont="1" applyBorder="1" applyAlignment="1">
      <alignment vertical="center" wrapText="1"/>
    </xf>
    <xf numFmtId="1" fontId="54" fillId="0" borderId="18" xfId="0" applyNumberFormat="1" applyFont="1" applyBorder="1" applyAlignment="1">
      <alignment horizontal="center" vertical="center" wrapText="1"/>
    </xf>
    <xf numFmtId="2" fontId="50" fillId="0" borderId="18" xfId="0" applyNumberFormat="1" applyFont="1" applyBorder="1" applyAlignment="1">
      <alignment horizontal="center" vertical="center"/>
    </xf>
    <xf numFmtId="0" fontId="47" fillId="0" borderId="18" xfId="0" applyFont="1" applyBorder="1" applyAlignment="1">
      <alignment horizontal="center"/>
    </xf>
    <xf numFmtId="0" fontId="54" fillId="0" borderId="18" xfId="0" applyFont="1" applyBorder="1" applyAlignment="1">
      <alignment vertical="center" wrapText="1"/>
    </xf>
    <xf numFmtId="44" fontId="54" fillId="0" borderId="18" xfId="0" applyNumberFormat="1" applyFont="1" applyBorder="1" applyAlignment="1">
      <alignment horizontal="center" vertical="center" wrapText="1"/>
    </xf>
    <xf numFmtId="0" fontId="54" fillId="0" borderId="18" xfId="4" applyFont="1" applyBorder="1" applyAlignment="1">
      <alignment vertical="center" wrapText="1"/>
    </xf>
    <xf numFmtId="8" fontId="54" fillId="0" borderId="18" xfId="0" applyNumberFormat="1" applyFont="1" applyBorder="1" applyAlignment="1">
      <alignment vertical="center" wrapText="1"/>
    </xf>
    <xf numFmtId="7" fontId="48" fillId="72" borderId="18" xfId="2" applyNumberFormat="1" applyFont="1" applyFill="1" applyBorder="1" applyAlignment="1">
      <alignment horizontal="left" vertical="center"/>
    </xf>
    <xf numFmtId="7" fontId="54" fillId="0" borderId="18" xfId="2" applyNumberFormat="1" applyFont="1" applyFill="1" applyBorder="1" applyAlignment="1">
      <alignment vertical="center" wrapText="1"/>
    </xf>
    <xf numFmtId="7" fontId="54" fillId="0" borderId="18" xfId="2" applyNumberFormat="1" applyFont="1" applyFill="1" applyBorder="1" applyAlignment="1">
      <alignment horizontal="left" vertical="justify" wrapText="1"/>
    </xf>
    <xf numFmtId="0" fontId="50" fillId="0" borderId="18" xfId="0" applyFont="1" applyBorder="1" applyAlignment="1">
      <alignment horizontal="justify" vertical="justify" wrapText="1"/>
    </xf>
    <xf numFmtId="0" fontId="54" fillId="0" borderId="18" xfId="11" applyFont="1" applyBorder="1" applyAlignment="1">
      <alignment horizontal="center" vertical="center" wrapText="1"/>
    </xf>
    <xf numFmtId="44" fontId="56" fillId="0" borderId="18" xfId="11" applyNumberFormat="1" applyFont="1" applyBorder="1" applyAlignment="1">
      <alignment vertical="center" wrapText="1"/>
    </xf>
    <xf numFmtId="44" fontId="54" fillId="0" borderId="18" xfId="11" applyNumberFormat="1" applyFont="1" applyBorder="1" applyAlignment="1">
      <alignment vertical="center" wrapText="1"/>
    </xf>
    <xf numFmtId="0" fontId="47" fillId="0" borderId="18" xfId="0" applyFont="1" applyBorder="1"/>
    <xf numFmtId="0" fontId="54" fillId="0" borderId="18" xfId="11" applyFont="1" applyBorder="1" applyAlignment="1">
      <alignment vertical="center" wrapText="1"/>
    </xf>
    <xf numFmtId="43" fontId="54" fillId="0" borderId="18" xfId="1" applyFont="1" applyFill="1" applyBorder="1" applyAlignment="1">
      <alignment vertical="center" wrapText="1"/>
    </xf>
    <xf numFmtId="43" fontId="54" fillId="72" borderId="18" xfId="1" applyFont="1" applyFill="1" applyBorder="1" applyAlignment="1">
      <alignment vertical="center" wrapText="1"/>
    </xf>
    <xf numFmtId="169" fontId="50" fillId="0" borderId="18" xfId="0" applyNumberFormat="1" applyFont="1" applyBorder="1" applyAlignment="1">
      <alignment horizontal="center" vertical="center"/>
    </xf>
    <xf numFmtId="2" fontId="50" fillId="0" borderId="18" xfId="0" applyNumberFormat="1" applyFont="1" applyBorder="1" applyAlignment="1">
      <alignment vertical="center" wrapText="1"/>
    </xf>
    <xf numFmtId="44" fontId="50" fillId="0" borderId="18" xfId="0" applyNumberFormat="1" applyFont="1" applyBorder="1" applyAlignment="1">
      <alignment horizontal="center" vertical="center" wrapText="1"/>
    </xf>
    <xf numFmtId="44" fontId="50" fillId="0" borderId="18" xfId="2" applyFont="1" applyFill="1" applyBorder="1" applyAlignment="1">
      <alignment vertical="center" wrapText="1"/>
    </xf>
    <xf numFmtId="7" fontId="54" fillId="0" borderId="18" xfId="1" applyNumberFormat="1" applyFont="1" applyFill="1" applyBorder="1" applyAlignment="1">
      <alignment vertical="center" wrapText="1"/>
    </xf>
    <xf numFmtId="0" fontId="49" fillId="2" borderId="20" xfId="0" applyFont="1" applyFill="1" applyBorder="1" applyAlignment="1">
      <alignment horizontal="center"/>
    </xf>
    <xf numFmtId="0" fontId="52" fillId="2" borderId="21" xfId="0" applyFont="1" applyFill="1" applyBorder="1" applyAlignment="1">
      <alignment horizontal="center"/>
    </xf>
    <xf numFmtId="0" fontId="49" fillId="2" borderId="21" xfId="0" applyFont="1" applyFill="1" applyBorder="1"/>
    <xf numFmtId="44" fontId="54" fillId="0" borderId="18" xfId="2" applyFont="1" applyFill="1" applyBorder="1" applyAlignment="1">
      <alignment horizontal="center" vertical="center" wrapText="1"/>
    </xf>
    <xf numFmtId="167" fontId="54" fillId="72" borderId="18" xfId="0" applyNumberFormat="1" applyFont="1" applyFill="1" applyBorder="1" applyAlignment="1">
      <alignment vertical="center" wrapText="1"/>
    </xf>
    <xf numFmtId="44" fontId="57" fillId="0" borderId="18" xfId="7" applyFont="1" applyFill="1" applyBorder="1" applyAlignment="1">
      <alignment horizontal="justify" vertical="center" wrapText="1"/>
    </xf>
    <xf numFmtId="44" fontId="56" fillId="0" borderId="18" xfId="0" applyNumberFormat="1" applyFont="1" applyBorder="1" applyAlignment="1">
      <alignment vertical="center" wrapText="1"/>
    </xf>
    <xf numFmtId="0" fontId="54" fillId="0" borderId="18" xfId="0" applyFont="1" applyBorder="1" applyAlignment="1">
      <alignment horizontal="center" vertical="center"/>
    </xf>
    <xf numFmtId="0" fontId="54" fillId="0" borderId="18" xfId="0" applyFont="1" applyBorder="1" applyAlignment="1">
      <alignment horizontal="center" vertical="center" wrapText="1"/>
    </xf>
    <xf numFmtId="0" fontId="51" fillId="0" borderId="17" xfId="0" applyFont="1" applyBorder="1" applyAlignment="1">
      <alignment horizontal="center" vertical="center" wrapText="1"/>
    </xf>
    <xf numFmtId="0" fontId="51" fillId="0" borderId="19" xfId="0" applyFont="1" applyBorder="1" applyAlignment="1">
      <alignment horizontal="center" vertical="center" wrapText="1"/>
    </xf>
    <xf numFmtId="0" fontId="51" fillId="0" borderId="20" xfId="0" applyFont="1" applyBorder="1" applyAlignment="1">
      <alignment horizontal="center" vertical="center" wrapText="1"/>
    </xf>
    <xf numFmtId="0" fontId="50" fillId="0" borderId="18" xfId="0" applyFont="1" applyBorder="1" applyAlignment="1">
      <alignment horizontal="left" vertical="center" wrapText="1"/>
    </xf>
    <xf numFmtId="44" fontId="54" fillId="0" borderId="18" xfId="2" applyFont="1" applyFill="1" applyBorder="1" applyAlignment="1">
      <alignment horizontal="center" vertical="center" wrapText="1"/>
    </xf>
    <xf numFmtId="0" fontId="0" fillId="0" borderId="0" xfId="0" applyAlignment="1">
      <alignment horizontal="center" wrapText="1"/>
    </xf>
    <xf numFmtId="0" fontId="54" fillId="72" borderId="18" xfId="0" applyFont="1" applyFill="1" applyBorder="1" applyAlignment="1">
      <alignment horizontal="left" vertical="center" wrapText="1"/>
    </xf>
    <xf numFmtId="0" fontId="54" fillId="0" borderId="18" xfId="0" applyFont="1" applyBorder="1" applyAlignment="1">
      <alignment horizontal="left" vertical="center" wrapText="1"/>
    </xf>
    <xf numFmtId="0" fontId="54" fillId="72" borderId="18" xfId="0" applyFont="1" applyFill="1" applyBorder="1" applyAlignment="1">
      <alignment horizontal="center" vertical="center" wrapText="1"/>
    </xf>
    <xf numFmtId="0" fontId="54" fillId="0" borderId="18" xfId="4" applyFont="1" applyBorder="1" applyAlignment="1">
      <alignment horizontal="left" vertical="center" wrapText="1"/>
    </xf>
    <xf numFmtId="0" fontId="54" fillId="0" borderId="18" xfId="11" applyFont="1" applyBorder="1" applyAlignment="1">
      <alignment horizontal="left" vertical="center" wrapText="1"/>
    </xf>
  </cellXfs>
  <cellStyles count="1430">
    <cellStyle name="_1" xfId="88" xr:uid="{6428864D-4C0E-49E0-84AB-906A3A771A61}"/>
    <cellStyle name="_1 2" xfId="98" xr:uid="{CB3017C6-A18D-4EC1-B9E8-FDA11C103778}"/>
    <cellStyle name="_1_mODULO DE EDUCACION ESPECIAL 1 AULA(1)" xfId="91" xr:uid="{5B77C471-7209-461E-881C-7CCF87447621}"/>
    <cellStyle name="_2" xfId="15" xr:uid="{FDFD6208-3B4D-49C0-8B3D-2A1ED8E347CC}"/>
    <cellStyle name="_2 2" xfId="106" xr:uid="{54D02361-91C6-47DC-A25B-15B6733851EF}"/>
    <cellStyle name="_2_mODULO DE EDUCACION ESPECIAL 1 AULA(1)" xfId="96" xr:uid="{9676D8EE-C01B-4A20-B881-197174DF133C}"/>
    <cellStyle name="_3" xfId="82" xr:uid="{16A56FF5-9C55-4F1B-A82C-51B5DD36DF91}"/>
    <cellStyle name="_3 2" xfId="92" xr:uid="{A7E40D1F-E779-452A-85AD-E12333615DC4}"/>
    <cellStyle name="_3_mODULO DE EDUCACION ESPECIAL 1 AULA(1)" xfId="107" xr:uid="{9849C6AC-771B-4F6C-B274-220D2BD49607}"/>
    <cellStyle name="_4938" xfId="90" xr:uid="{D33BCD20-E82B-40DB-9957-DE0247E5431D}"/>
    <cellStyle name="_4938 2" xfId="85" xr:uid="{FA074B3E-1A1B-4192-BB70-90AD558069B4}"/>
    <cellStyle name="_4938_mODULO DE EDUCACION ESPECIAL 1 AULA(1)" xfId="25" xr:uid="{58605F6C-6FAA-4216-B7E4-15450DA094CD}"/>
    <cellStyle name="_4989" xfId="38" xr:uid="{5423ADC2-90C9-42F8-BA14-80B39CA5EA2E}"/>
    <cellStyle name="_4989 2" xfId="108" xr:uid="{B906AC60-71C9-4AA3-88FB-CF4A473E928F}"/>
    <cellStyle name="_4989_mODULO DE EDUCACION ESPECIAL 1 AULA(1)" xfId="86" xr:uid="{75B6E262-6D86-4DC8-8B16-B4657F22AF4F}"/>
    <cellStyle name="_5160" xfId="102" xr:uid="{611C4877-14BF-43DB-8869-9A413AEFD4E8}"/>
    <cellStyle name="_5160 2" xfId="110" xr:uid="{BE8710D1-53CD-4304-9F20-C6C5F13E1A57}"/>
    <cellStyle name="_5160_mODULO DE EDUCACION ESPECIAL 1 AULA(1)" xfId="112" xr:uid="{59344C94-2D8F-4D16-AFE7-A5A4A9104F2F}"/>
    <cellStyle name="_5172" xfId="113" xr:uid="{D08CE729-5BC7-4AEC-81C2-44E75A915B34}"/>
    <cellStyle name="_5172 2" xfId="115" xr:uid="{9883308F-4598-47D2-875D-38625C3E5569}"/>
    <cellStyle name="_5172_mODULO DE EDUCACION ESPECIAL 1 AULA(1)" xfId="116" xr:uid="{E7CE0303-C047-4B42-B668-B1B9E5FF62CD}"/>
    <cellStyle name="_8" xfId="59" xr:uid="{6D73AB43-F553-4B02-BBC6-101DA68063E7}"/>
    <cellStyle name="_8 2" xfId="118" xr:uid="{D2ECBDCB-E152-4462-A5C5-1BBC9CBFF37F}"/>
    <cellStyle name="_8_mODULO DE EDUCACION ESPECIAL 1 AULA(1)" xfId="99" xr:uid="{8A84D29E-F12B-48F7-866A-84DAD8627782}"/>
    <cellStyle name="_actividadesPresupuestoModulo6821" xfId="120" xr:uid="{29E9748C-89A6-4263-B5C2-83E9DA3AF60C}"/>
    <cellStyle name="_actividadesPresupuestoModulo6821 2" xfId="23" xr:uid="{92967334-6B68-4D32-8F47-B7A45CE2B0C6}"/>
    <cellStyle name="_actividadesPresupuestoModulo6821_mODULO DE EDUCACION ESPECIAL 1 AULA(1)" xfId="122" xr:uid="{6FAB0E2F-5B60-461E-B012-1550CDAD58E8}"/>
    <cellStyle name="_Agua Potable Cinquera cabañas" xfId="61" xr:uid="{04E5A539-64CA-4C79-A6AE-ED0CAD172C5E}"/>
    <cellStyle name="_Agua Potable Cinquera cabañas 2" xfId="124" xr:uid="{75F849EB-BDCD-416F-8DB0-E258B9151D55}"/>
    <cellStyle name="_Agua Potable Cinquera cabañas_mODULO DE EDUCACION ESPECIAL 1 AULA(1)" xfId="125" xr:uid="{840EFC3F-9D83-4C63-8D68-1F2AE597DDC3}"/>
    <cellStyle name="_Complejo Deportivo Ciudad Barrios" xfId="128" xr:uid="{9BC1D5DB-0BF4-4725-A871-3EB57371003B}"/>
    <cellStyle name="_Complejo Deportivo Ciudad Barrios 2" xfId="130" xr:uid="{9FC204BE-7BB4-44CD-8286-C6E140A7363E}"/>
    <cellStyle name="_Complejo Deportivo Ciudad Barrios_mODULO DE EDUCACION ESPECIAL 1 AULA(1)" xfId="132" xr:uid="{6A969707-6492-43AD-AA90-A8303BA76053}"/>
    <cellStyle name="_Introduc. A.P eL lIMON" xfId="135" xr:uid="{90911178-D01E-4AFB-B1E7-6EA754E6F3DE}"/>
    <cellStyle name="_Introduc. A.P eL lIMON 2" xfId="75" xr:uid="{6404C12D-0A59-415B-A6EC-8738398FFE6B}"/>
    <cellStyle name="_Introduc. A.P eL lIMON_mODULO DE EDUCACION ESPECIAL 1 AULA(1)" xfId="137" xr:uid="{C61866C0-4882-48B2-9C11-FB4BE5E3EA83}"/>
    <cellStyle name="_libro1" xfId="139" xr:uid="{6BDD4CA9-D85B-4FF8-B96F-A71CD92A987A}"/>
    <cellStyle name="_libro1 2" xfId="140" xr:uid="{45173439-443F-4004-9DED-50BFACC6F30E}"/>
    <cellStyle name="_libro1_mODULO DE EDUCACION ESPECIAL 1 AULA(1)" xfId="142" xr:uid="{D13BC7C9-1CC5-4E18-8024-1C3484A4A13B}"/>
    <cellStyle name="_Propuesta de Costeos Varios" xfId="138" xr:uid="{3A31A52E-257E-4ED0-BBAC-8ADE0A2F7DDB}"/>
    <cellStyle name="_Propuesta de Costeos Varios 2" xfId="49" xr:uid="{70685A34-5CF7-4B5B-B5B6-04E41A72278E}"/>
    <cellStyle name="_Propuesta de Costeos Varios_mODULO DE EDUCACION ESPECIAL 1 AULA(1)" xfId="80" xr:uid="{18362197-1DE7-43A6-BC97-7D76B4508F21}"/>
    <cellStyle name="_Remodelación de Parque LOLOTIQUE" xfId="144" xr:uid="{AA1EF199-3B57-4CAC-89A5-474D98076769}"/>
    <cellStyle name="_Remodelación de Parque LOLOTIQUE 2" xfId="145" xr:uid="{B117344F-A4F0-40B5-A62B-2036B5C67A0F}"/>
    <cellStyle name="_Remodelación de Parque LOLOTIQUE_mODULO DE EDUCACION ESPECIAL 1 AULA(1)" xfId="148" xr:uid="{392095DC-684A-4324-B78B-04474EB6A1E9}"/>
    <cellStyle name="20% - Accent1 2" xfId="151" xr:uid="{5F689966-FDFE-471D-93DC-83701B283E74}"/>
    <cellStyle name="20% - Accent1 3" xfId="154" xr:uid="{9229CECE-22BB-406C-A66C-DF5FE23A9838}"/>
    <cellStyle name="20% - Accent1 4" xfId="159" xr:uid="{3AFF1A9B-6C2A-45A9-9DE1-9661E010C3B6}"/>
    <cellStyle name="20% - Accent1 5" xfId="160" xr:uid="{405A505D-AF60-4883-87B5-5E85A2FB1235}"/>
    <cellStyle name="20% - Accent2 2" xfId="161" xr:uid="{79130DEB-78FC-43C3-883B-8DC2947436B6}"/>
    <cellStyle name="20% - Accent2 3" xfId="165" xr:uid="{AB833BC5-BAB9-492F-852D-21FBC556E165}"/>
    <cellStyle name="20% - Accent2 4" xfId="167" xr:uid="{C7BB3EE9-528B-4697-A2E3-1C558034389D}"/>
    <cellStyle name="20% - Accent2 5" xfId="171" xr:uid="{CE108FA8-E3BF-42DB-826A-68E2CC0582E8}"/>
    <cellStyle name="20% - Accent3 2" xfId="41" xr:uid="{4C12A1F8-BC90-4424-B47E-A92821B9C1DB}"/>
    <cellStyle name="20% - Accent3 3" xfId="43" xr:uid="{34E698E9-C39E-4481-8A61-92EB17EB8A3F}"/>
    <cellStyle name="20% - Accent3 4" xfId="174" xr:uid="{93517BC9-C8A4-4183-BD07-A8EEF8D9C8AF}"/>
    <cellStyle name="20% - Accent3 5" xfId="175" xr:uid="{7A23306E-B3D7-4110-8B92-BA882C8A084F}"/>
    <cellStyle name="20% - Accent4 2" xfId="176" xr:uid="{FECD9D53-0100-4628-8FD3-6305DBB7C59B}"/>
    <cellStyle name="20% - Accent4 3" xfId="179" xr:uid="{C779CC50-1C85-45EF-A304-EB2A7EDE7EE9}"/>
    <cellStyle name="20% - Accent4 4" xfId="182" xr:uid="{3798DABA-AE3B-4DD4-8CEB-950DB2D25E81}"/>
    <cellStyle name="20% - Accent4 5" xfId="186" xr:uid="{DBD4F383-9EAB-4B99-B724-C413D239E96E}"/>
    <cellStyle name="20% - Accent5 2" xfId="188" xr:uid="{FC631FA6-2876-4872-8098-D1A5A3FCC705}"/>
    <cellStyle name="20% - Accent5 3" xfId="190" xr:uid="{2CA3EA2F-9AC4-48B3-88F1-96C124A55630}"/>
    <cellStyle name="20% - Accent5 4" xfId="192" xr:uid="{88D57B70-824C-4D4A-AC04-B0786CA76731}"/>
    <cellStyle name="20% - Accent5 5" xfId="193" xr:uid="{1A9A1C05-E9DE-4184-AEF5-154C342393DE}"/>
    <cellStyle name="20% - Accent6 2" xfId="194" xr:uid="{D76EC17B-EA1C-423D-9FE4-9642CCD490F5}"/>
    <cellStyle name="20% - Accent6 3" xfId="63" xr:uid="{D34495A9-960A-4033-A1DC-5222863A33B7}"/>
    <cellStyle name="20% - Accent6 4" xfId="121" xr:uid="{15746F5B-D014-417B-995B-74C2BF708F74}"/>
    <cellStyle name="20% - Accent6 5" xfId="195" xr:uid="{E97DDE85-5DB0-458E-9E28-4463AAF3815C}"/>
    <cellStyle name="20% - Énfasis1 2" xfId="196" xr:uid="{16BAF4F5-9A6E-4FE7-A6C6-901D55887BA7}"/>
    <cellStyle name="20% - Énfasis1 3" xfId="198" xr:uid="{AAC21CF8-43DF-46EA-ADE3-F664FD558940}"/>
    <cellStyle name="20% - Énfasis2 2" xfId="77" xr:uid="{07C9F77D-7A3C-4EA4-B6E0-4B1C59A78E5E}"/>
    <cellStyle name="20% - Énfasis2 3" xfId="81" xr:uid="{6046DEEE-C0BE-4566-A869-69191E0818DA}"/>
    <cellStyle name="20% - Énfasis3 2" xfId="200" xr:uid="{38B2EB0F-2F52-440F-B394-345597666975}"/>
    <cellStyle name="20% - Énfasis3 3" xfId="204" xr:uid="{71BB0B91-AA6C-4010-A745-FDB380DC32F4}"/>
    <cellStyle name="20% - Énfasis4 2" xfId="206" xr:uid="{77AFDB45-1482-41B8-A4E9-64833D5D6A24}"/>
    <cellStyle name="20% - Énfasis4 3" xfId="208" xr:uid="{BF8BBF10-8969-4295-8480-958B5124CEB4}"/>
    <cellStyle name="20% - Énfasis5 2" xfId="210" xr:uid="{58DF4425-4D42-423F-B461-2C83F2EECD13}"/>
    <cellStyle name="20% - Énfasis5 3" xfId="212" xr:uid="{B7997C15-178B-428F-9BAF-E3CD34F6CD76}"/>
    <cellStyle name="20% - Énfasis6 2" xfId="40" xr:uid="{8D0AF920-2488-4996-BE4B-55B4FB2DD3AC}"/>
    <cellStyle name="20% - Énfasis6 3" xfId="21" xr:uid="{BF7E2B3F-C9EB-45F5-97C4-27C35242D1A4}"/>
    <cellStyle name="40% - Accent1 2" xfId="104" xr:uid="{EF4AAFD3-1D0B-4627-B9CA-1C42E69FB0A6}"/>
    <cellStyle name="40% - Accent1 3" xfId="214" xr:uid="{47632C4A-E886-4CA1-B0A1-AE5C90EAAAE8}"/>
    <cellStyle name="40% - Accent1 4" xfId="216" xr:uid="{B850D705-B0F0-49CA-841B-3BCCC72070C0}"/>
    <cellStyle name="40% - Accent1 5" xfId="218" xr:uid="{73E0F7A3-C364-4C4F-B79C-FD20BC56BE0A}"/>
    <cellStyle name="40% - Accent2 2" xfId="97" xr:uid="{F5849265-2D90-40EF-95F7-4B4BD29C0D26}"/>
    <cellStyle name="40% - Accent2 3" xfId="219" xr:uid="{7307FBB3-425B-473C-AF14-0313495BC0B1}"/>
    <cellStyle name="40% - Accent2 4" xfId="220" xr:uid="{DB6DD6F8-7E3C-4859-AB4F-AA629591CDAA}"/>
    <cellStyle name="40% - Accent2 5" xfId="221" xr:uid="{135B8D33-5229-417B-97C5-85973127150D}"/>
    <cellStyle name="40% - Accent3 2" xfId="224" xr:uid="{87A45630-B405-4B0E-8B64-B0F5C18EC7D3}"/>
    <cellStyle name="40% - Accent3 3" xfId="226" xr:uid="{C2539A91-B07F-40CB-90E2-1F19D378DF73}"/>
    <cellStyle name="40% - Accent3 4" xfId="227" xr:uid="{C0929DFD-4F1C-4E62-87FA-5ACB6DE9145F}"/>
    <cellStyle name="40% - Accent3 5" xfId="89" xr:uid="{D4033B0A-46CB-4740-AA5B-A44FE3078249}"/>
    <cellStyle name="40% - Accent4 2" xfId="229" xr:uid="{0BBF68CF-B6D0-41AE-B722-F3066610F807}"/>
    <cellStyle name="40% - Accent4 3" xfId="230" xr:uid="{439BCF79-26A2-4821-B497-040503D07546}"/>
    <cellStyle name="40% - Accent4 4" xfId="231" xr:uid="{C142A57F-B3C4-4D32-912A-CC7A7CE321A6}"/>
    <cellStyle name="40% - Accent4 5" xfId="232" xr:uid="{C06934B3-789C-47C4-B614-B2F8C4A3A839}"/>
    <cellStyle name="40% - Accent5 2" xfId="233" xr:uid="{FEDFA30B-F3F4-4A13-AF70-E89CAE8F717E}"/>
    <cellStyle name="40% - Accent5 3" xfId="234" xr:uid="{8F7E9A1B-F91F-4823-89C1-5FFDD062F022}"/>
    <cellStyle name="40% - Accent5 4" xfId="235" xr:uid="{8744199F-CDD3-4DB8-A9E9-5ABF9081E9F5}"/>
    <cellStyle name="40% - Accent5 5" xfId="236" xr:uid="{B55EBA4D-EA4A-465E-B135-25ADD816671D}"/>
    <cellStyle name="40% - Accent6 2" xfId="237" xr:uid="{58EDF0DD-1EC7-416B-8D7F-042A077CF7FA}"/>
    <cellStyle name="40% - Accent6 3" xfId="239" xr:uid="{40BB40E8-1830-4C14-9101-C39D9D9DF081}"/>
    <cellStyle name="40% - Accent6 4" xfId="241" xr:uid="{E7CBD73C-186C-40CD-BEB8-3D402C055263}"/>
    <cellStyle name="40% - Accent6 5" xfId="243" xr:uid="{3652C3B5-E9F0-4A3F-BE8E-160C8408A635}"/>
    <cellStyle name="40% - Énfasis1 2" xfId="245" xr:uid="{CD69AA33-D306-48B4-AF8C-0AAD9CD19C57}"/>
    <cellStyle name="40% - Énfasis1 3" xfId="246" xr:uid="{F607F67B-78C7-42A5-8AD8-6A27E54E627C}"/>
    <cellStyle name="40% - Énfasis2 2" xfId="247" xr:uid="{2F2D819E-3A5E-4BB8-91CB-8D2C86226FEC}"/>
    <cellStyle name="40% - Énfasis2 3" xfId="251" xr:uid="{923164E8-3CEF-414B-A984-7A3EA6D5CF0D}"/>
    <cellStyle name="40% - Énfasis3 2" xfId="254" xr:uid="{E55D5AB7-BFF1-4969-B740-952512DFFC14}"/>
    <cellStyle name="40% - Énfasis3 3" xfId="255" xr:uid="{BD7B3F9E-7FF0-4C13-B1BF-09ACDED72E02}"/>
    <cellStyle name="40% - Énfasis4 2" xfId="256" xr:uid="{44C75CFC-DFFA-4E55-8193-D98745786ECA}"/>
    <cellStyle name="40% - Énfasis4 3" xfId="257" xr:uid="{EB13C387-2138-4244-9BDB-3F6A980BA502}"/>
    <cellStyle name="40% - Énfasis5 2" xfId="20" xr:uid="{3F192EC1-1682-42D9-BB3D-E3F0FDC4E31C}"/>
    <cellStyle name="40% - Énfasis5 3" xfId="258" xr:uid="{7B0503B8-2803-49C1-A417-94EB710A02A2}"/>
    <cellStyle name="40% - Énfasis6 2" xfId="259" xr:uid="{7C64BD15-ED23-4A35-9452-72626D73D9A6}"/>
    <cellStyle name="40% - Énfasis6 3" xfId="260" xr:uid="{F3CE97B1-C76A-4D47-B667-6C4CCBB3D156}"/>
    <cellStyle name="60% - Accent1 2" xfId="261" xr:uid="{76EAE4F2-2BC5-4245-9081-EB9118576247}"/>
    <cellStyle name="60% - Accent1 3" xfId="264" xr:uid="{F9CD9C26-DEF3-4EDC-BABE-90C0F1296679}"/>
    <cellStyle name="60% - Accent1 4" xfId="267" xr:uid="{57A202EC-3AB0-4883-A42A-C07FBCD0EF11}"/>
    <cellStyle name="60% - Accent2 2" xfId="268" xr:uid="{5E6924A4-1A73-4FA8-8678-A72F83126093}"/>
    <cellStyle name="60% - Accent3 2" xfId="62" xr:uid="{9F16F79C-2385-493E-8E2B-830993A34557}"/>
    <cellStyle name="60% - Accent3 3" xfId="275" xr:uid="{726D0050-D075-4613-AD2A-B0FCE0DBAF4A}"/>
    <cellStyle name="60% - Accent3 4" xfId="277" xr:uid="{72768EC2-D57C-4B97-B644-1A8FEE7C9313}"/>
    <cellStyle name="60% - Accent4 2" xfId="279" xr:uid="{CD550D70-EF4F-40ED-AAC4-FE73A4731475}"/>
    <cellStyle name="60% - Accent4 3" xfId="281" xr:uid="{3BD2F726-FD8C-4AB5-9DAF-1DD008ADBC68}"/>
    <cellStyle name="60% - Accent4 4" xfId="283" xr:uid="{F7E33EB5-8666-4093-A278-3BA05F1552DC}"/>
    <cellStyle name="60% - Accent5 2" xfId="14" xr:uid="{077B1385-F11D-4881-8651-3B5EDB847015}"/>
    <cellStyle name="60% - Accent5 3" xfId="83" xr:uid="{7BBA90E6-9C60-4939-96A1-B7743B449E9C}"/>
    <cellStyle name="60% - Accent5 4" xfId="285" xr:uid="{E4ED34A1-64D5-4F1A-A887-C1BBDA973F9D}"/>
    <cellStyle name="60% - Accent6 2" xfId="287" xr:uid="{A56B893C-DE20-4D6A-935D-56003B045879}"/>
    <cellStyle name="60% - Accent6 3" xfId="288" xr:uid="{833CA3F9-B791-49B4-8985-5B18204C5CFA}"/>
    <cellStyle name="60% - Accent6 4" xfId="290" xr:uid="{97BC0FF1-9AFC-4903-BFAE-5A93D82FD8C1}"/>
    <cellStyle name="60% - Énfasis1 2" xfId="293" xr:uid="{A8266EFD-D0E2-4AF1-9AC5-BB4ECF21ED1F}"/>
    <cellStyle name="60% - Énfasis1 3" xfId="150" xr:uid="{4DCA228F-BE3E-4B5D-9D33-D9EE499F3BBD}"/>
    <cellStyle name="60% - Énfasis2 2" xfId="153" xr:uid="{4036679C-AE56-443C-8CA8-CB2039272260}"/>
    <cellStyle name="60% - Énfasis2 3" xfId="156" xr:uid="{79FD3C75-75F8-4DC0-A272-1239E3CD4C4A}"/>
    <cellStyle name="60% - Énfasis3 2" xfId="164" xr:uid="{653C1192-2B98-4CF1-BA0E-FB0A23413DE9}"/>
    <cellStyle name="60% - Énfasis3 3" xfId="166" xr:uid="{3CCB074F-C890-429A-8D84-C4BBD873B6F8}"/>
    <cellStyle name="60% - Énfasis4 2" xfId="42" xr:uid="{8531D7C0-FD25-4790-B497-511EB1DD5560}"/>
    <cellStyle name="60% - Énfasis4 3" xfId="44" xr:uid="{DE2D527D-D8A6-4183-9EC3-C807FD79B9F4}"/>
    <cellStyle name="60% - Énfasis5 2" xfId="177" xr:uid="{8573B9CE-5C92-447A-9FB5-001E05967A58}"/>
    <cellStyle name="60% - Énfasis5 3" xfId="180" xr:uid="{8E9B62A0-7CBE-4BC2-B2C5-308BF1BE3581}"/>
    <cellStyle name="60% - Énfasis6 2" xfId="189" xr:uid="{948AF04D-EA29-4380-993F-1EBF5349C1C3}"/>
    <cellStyle name="60% - Énfasis6 3" xfId="191" xr:uid="{9567409C-4F16-48E4-8E1F-A9091CC8CBA0}"/>
    <cellStyle name="Accent1 2" xfId="294" xr:uid="{197E7B38-6D00-43F3-9BCF-E374FCB0257C}"/>
    <cellStyle name="Accent1 3" xfId="295" xr:uid="{B78689C2-FC62-4AAC-8952-311A58BA684E}"/>
    <cellStyle name="Accent1 4" xfId="296" xr:uid="{246C99B7-9035-4582-B846-5C16256C52CC}"/>
    <cellStyle name="Accent2 2" xfId="297" xr:uid="{03B4B10B-CD2F-490A-B0DE-324D81E30F15}"/>
    <cellStyle name="Accent3 2" xfId="298" xr:uid="{1813330D-9814-4655-8671-F69B9B386C94}"/>
    <cellStyle name="Accent4 2" xfId="79" xr:uid="{8822916B-892A-471B-B8A4-273993B97107}"/>
    <cellStyle name="Accent4 3" xfId="300" xr:uid="{B02CB59B-CC70-4BA8-838E-0B7A864A168F}"/>
    <cellStyle name="Accent4 4" xfId="301" xr:uid="{93B775B1-90FB-46DF-BC05-453FE180B0CF}"/>
    <cellStyle name="Accent5 2" xfId="302" xr:uid="{EEA687C9-E6C4-4B1D-B613-6563EA6DE989}"/>
    <cellStyle name="Accent6 2" xfId="303" xr:uid="{06AA1E11-F62F-4D42-BB09-38EE06BC48B5}"/>
    <cellStyle name="Bad 2" xfId="304" xr:uid="{7011B143-5EBF-4744-B2D5-10BC69E67137}"/>
    <cellStyle name="Buena 2" xfId="305" xr:uid="{FECF6C6C-8C3A-4B3F-A2DA-3DEB582B7072}"/>
    <cellStyle name="Calculation 2" xfId="308" xr:uid="{7C37A482-75EB-4B06-A86C-8F90E76A83D4}"/>
    <cellStyle name="Calculation 3" xfId="311" xr:uid="{56320D2A-F25C-47FC-B9DF-CD374CC2893B}"/>
    <cellStyle name="Calculation 4" xfId="313" xr:uid="{6A1EC529-D13E-405C-BF8F-FAAFEA906014}"/>
    <cellStyle name="Cálculo 2" xfId="315" xr:uid="{FCB3B096-2BEA-45BB-8179-CA47A00F652F}"/>
    <cellStyle name="Cálculo 3" xfId="317" xr:uid="{AF1A0844-3EF3-42AA-94CD-FEC68BADD966}"/>
    <cellStyle name="celda" xfId="318" xr:uid="{4A33F281-B52E-40C7-B85C-3F6D7298A729}"/>
    <cellStyle name="Celda de comprobación 2" xfId="321" xr:uid="{C3DF5095-C2CC-40BF-9343-D15B449BE9DC}"/>
    <cellStyle name="Celda de comprobación 3" xfId="316" xr:uid="{381B21E8-FDA0-45A4-8E51-B69D24C36DDC}"/>
    <cellStyle name="Celda vinculada 2" xfId="324" xr:uid="{816D7848-9701-4760-9353-103AEF6BF5E6}"/>
    <cellStyle name="Check Cell 2" xfId="328" xr:uid="{17803A23-6B3D-46BB-A752-2F432EFC264F}"/>
    <cellStyle name="Check Cell 3" xfId="330" xr:uid="{C99FC0E7-8A71-48BC-A026-F6537FA8A6B1}"/>
    <cellStyle name="Check Cell 4" xfId="333" xr:uid="{59E7437E-99FF-4B9F-948D-8BC2231D9C02}"/>
    <cellStyle name="Comma 2" xfId="334" xr:uid="{044B5BE7-718C-4C1A-AF68-FD989D7A7D94}"/>
    <cellStyle name="Comma 3" xfId="335" xr:uid="{D3F6720E-B6A5-4220-96C5-FB89E1AE7775}"/>
    <cellStyle name="Comma 7" xfId="338" xr:uid="{15E94BF8-0072-4E71-BDEA-18B86046F548}"/>
    <cellStyle name="Comma0" xfId="340" xr:uid="{E0E28878-4081-4A27-A277-AFD2B9095AEE}"/>
    <cellStyle name="Currency [2]" xfId="111" xr:uid="{E157EB2E-1CC4-4D0C-9C0E-B56373A118CB}"/>
    <cellStyle name="Currency 2" xfId="341" xr:uid="{6D0B2528-36C3-4A8F-A0D6-124739F0F4FC}"/>
    <cellStyle name="Currency 3" xfId="342" xr:uid="{2197E3DF-E28B-4FCF-A15D-620ED985D102}"/>
    <cellStyle name="Currency 4" xfId="343" xr:uid="{B7A1FE4B-F055-4C7C-A860-1DF98CCF92EB}"/>
    <cellStyle name="Currency0" xfId="344" xr:uid="{EE93A22A-CB08-4304-8FFF-CF405D4153EA}"/>
    <cellStyle name="Date" xfId="131" xr:uid="{3888599D-7AF4-4030-8402-365E925F13EE}"/>
    <cellStyle name="EGUROS" xfId="345" xr:uid="{602A7648-63B2-4674-8B6E-3D12E1A1F8C2}"/>
    <cellStyle name="Encabezado 4 2" xfId="202" xr:uid="{40B62BE1-6258-49BE-B892-F5A79D4E8FAC}"/>
    <cellStyle name="Énfasis 1" xfId="346" xr:uid="{B320B26B-1E2D-4FFC-AF16-A47D6A7A4906}"/>
    <cellStyle name="Énfasis 1 2" xfId="347" xr:uid="{2690B929-EB20-42FF-8D96-BDCFCFDAA204}"/>
    <cellStyle name="Énfasis 1 3" xfId="348" xr:uid="{FCDDFEFC-9F25-419F-95A0-118EB4EF100E}"/>
    <cellStyle name="Énfasis 2" xfId="349" xr:uid="{EF86487C-1E9B-4061-BE16-8CC87CD41F9C}"/>
    <cellStyle name="Énfasis 3" xfId="350" xr:uid="{AB9C61AD-CA70-42B0-BD56-785DF6C27140}"/>
    <cellStyle name="Énfasis 3 2" xfId="351" xr:uid="{CB89BEE8-9255-4D90-9CCA-C95A610E4E61}"/>
    <cellStyle name="Énfasis 3 3" xfId="352" xr:uid="{DBBB97D6-A14F-4B0B-BB4B-18A73E26325D}"/>
    <cellStyle name="Énfasis1 - 20%" xfId="354" xr:uid="{9F9EB23B-AC1C-4322-9C69-36400B518C29}"/>
    <cellStyle name="Énfasis1 - 20% 2" xfId="169" xr:uid="{656D3137-D58A-4155-899A-8CBA50CBE5B7}"/>
    <cellStyle name="Énfasis1 - 20% 3" xfId="173" xr:uid="{55B77621-84DE-41A8-8829-7A7CBD2CFA54}"/>
    <cellStyle name="Énfasis1 - 40%" xfId="357" xr:uid="{E8E67CF9-33E8-4051-8FEB-FA8EC5172AF7}"/>
    <cellStyle name="Énfasis1 - 60%" xfId="361" xr:uid="{F82476A2-20B3-4B22-B8EC-FCFCC7F7463D}"/>
    <cellStyle name="Énfasis1 - 60% 2" xfId="366" xr:uid="{A9D5D463-8265-470C-985C-D15B9AF2B673}"/>
    <cellStyle name="Énfasis1 - 60% 3" xfId="319" xr:uid="{E895DDA7-DDB0-405E-BA63-09B043D9E307}"/>
    <cellStyle name="Énfasis1 2" xfId="276" xr:uid="{533C30E4-D87B-494E-B710-BF7CB810E159}"/>
    <cellStyle name="Énfasis1 3" xfId="278" xr:uid="{C863C4D4-48B6-40D5-918A-C3419188857A}"/>
    <cellStyle name="Énfasis1 4" xfId="114" xr:uid="{02877C1D-DF5E-4574-853D-F6FDB99CBD6E}"/>
    <cellStyle name="Énfasis1 5" xfId="370" xr:uid="{7D826D83-4F7B-4836-918B-2E917DFD838A}"/>
    <cellStyle name="Énfasis1 6" xfId="371" xr:uid="{CC6C8CC0-BC88-43F3-AAE2-EE58AF20F027}"/>
    <cellStyle name="Énfasis1 7" xfId="372" xr:uid="{CFA4C5FD-7943-4B69-9F89-A504268EA787}"/>
    <cellStyle name="Énfasis1 8" xfId="360" xr:uid="{1EE4FE4A-5C5E-4723-A5B2-6CC34B4F39C4}"/>
    <cellStyle name="Énfasis1 9" xfId="376" xr:uid="{8882C216-417D-467F-9F10-30B32503C04C}"/>
    <cellStyle name="Énfasis2 - 20%" xfId="381" xr:uid="{65347103-2746-4803-AF0F-3C267125723C}"/>
    <cellStyle name="Énfasis2 - 20% 2" xfId="383" xr:uid="{10DBC775-25EA-4CC4-876A-F28BD659831D}"/>
    <cellStyle name="Énfasis2 - 20% 3" xfId="385" xr:uid="{3712C817-C443-4355-B364-8702EE34B9F2}"/>
    <cellStyle name="Énfasis2 - 40%" xfId="386" xr:uid="{71F17720-B9F9-49CA-A99C-F36CB77AE218}"/>
    <cellStyle name="Énfasis2 - 40% 2" xfId="388" xr:uid="{DB5DFA9C-C277-4DD0-B43E-9D13E0DF4D0F}"/>
    <cellStyle name="Énfasis2 - 40% 3" xfId="322" xr:uid="{B2E05F40-668E-403C-9961-93328D6E2406}"/>
    <cellStyle name="Énfasis2 - 60%" xfId="248" xr:uid="{AA844F9F-856A-48F2-A09A-4FB867EE1FB4}"/>
    <cellStyle name="Énfasis2 - 60% 2" xfId="389" xr:uid="{08D1E56B-B830-435B-8130-B63D6DFC6CE4}"/>
    <cellStyle name="Énfasis2 - 60% 3" xfId="390" xr:uid="{B1F631AA-8A66-4136-B25A-442BAAF8A0AF}"/>
    <cellStyle name="Énfasis2 2" xfId="282" xr:uid="{D3DDD9F4-61A1-44DC-AC4A-C4E32670EEEE}"/>
    <cellStyle name="Énfasis2 3" xfId="284" xr:uid="{D4055A9F-2BDA-44E0-AA32-205D9EF4640D}"/>
    <cellStyle name="Énfasis2 4" xfId="391" xr:uid="{5DC6C7FE-A6FE-4DD7-9C96-8C25AAFE59FD}"/>
    <cellStyle name="Énfasis2 5" xfId="392" xr:uid="{66468180-065C-460F-B78F-3F27BFFBC587}"/>
    <cellStyle name="Énfasis2 6" xfId="18" xr:uid="{76EBE410-91D1-4CB7-9C4F-8E37862F6AF9}"/>
    <cellStyle name="Énfasis2 7" xfId="393" xr:uid="{6DE5AD21-3367-4DAE-BA4F-2B3CC4A5B10A}"/>
    <cellStyle name="Énfasis2 8" xfId="394" xr:uid="{45062B02-E122-4C9C-888D-F9F3DFEE216D}"/>
    <cellStyle name="Énfasis2 9" xfId="395" xr:uid="{4A1E4CBF-4BA4-4263-9C76-4527978BDBD5}"/>
    <cellStyle name="Énfasis3 - 20%" xfId="396" xr:uid="{7AD91303-157D-4CC9-BAB6-9EC866445420}"/>
    <cellStyle name="Énfasis3 - 20% 2" xfId="362" xr:uid="{26522ABE-EE25-4CBD-BDE0-230A7AC1AF05}"/>
    <cellStyle name="Énfasis3 - 20% 3" xfId="377" xr:uid="{C741C8A3-6935-47C3-BFB3-5DDDCA052D1F}"/>
    <cellStyle name="Énfasis3 - 40%" xfId="271" xr:uid="{7C278467-2B17-4C88-8DD6-53FAB3676DAE}"/>
    <cellStyle name="Énfasis3 - 40% 2" xfId="405" xr:uid="{8EFD1B0D-86B6-4DA8-9427-A07C0F018BF2}"/>
    <cellStyle name="Énfasis3 - 40% 3" xfId="409" xr:uid="{461782C8-7A2A-4774-B9B5-F6604469ECDA}"/>
    <cellStyle name="Énfasis3 - 60%" xfId="280" xr:uid="{DBFDBDE0-568F-45E3-B3CB-2121D751B0EC}"/>
    <cellStyle name="Énfasis3 2" xfId="84" xr:uid="{074D8220-33A0-450D-8909-86ED6C0C2A97}"/>
    <cellStyle name="Énfasis3 3" xfId="286" xr:uid="{0B10AD12-50C5-4313-92FD-D664521D3237}"/>
    <cellStyle name="Énfasis3 4" xfId="410" xr:uid="{6F06040E-98FF-4269-866E-5DABA80523E9}"/>
    <cellStyle name="Énfasis3 5" xfId="411" xr:uid="{CD5453DA-9A03-4995-9B16-2233FF33D6CC}"/>
    <cellStyle name="Énfasis3 6" xfId="412" xr:uid="{25E29783-ABEF-4288-82EF-F4F2FD4E534C}"/>
    <cellStyle name="Énfasis3 7" xfId="60" xr:uid="{A9B626AD-7CEA-47C3-9DB6-34F69B71F363}"/>
    <cellStyle name="Énfasis3 8" xfId="413" xr:uid="{0738321D-EF84-43C0-BF64-173B010FF0CE}"/>
    <cellStyle name="Énfasis3 9" xfId="414" xr:uid="{D04C97E1-A7B3-4DCA-BBC7-448A362CC362}"/>
    <cellStyle name="Énfasis4 - 20%" xfId="415" xr:uid="{DE9B08B4-862E-4B81-B9D5-4F0A41801437}"/>
    <cellStyle name="Énfasis4 - 20% 2" xfId="416" xr:uid="{6846B1E6-8BD9-4EE7-9198-D31D6927B248}"/>
    <cellStyle name="Énfasis4 - 20% 3" xfId="129" xr:uid="{EDE3C29A-61BC-463E-A737-964EFF89BEAA}"/>
    <cellStyle name="Énfasis4 - 40%" xfId="417" xr:uid="{D04A474A-8D10-450F-BE14-159E6C31072B}"/>
    <cellStyle name="Énfasis4 - 40% 2" xfId="418" xr:uid="{F58DA6DA-1B35-48C8-9EE0-DAF29C07DBD5}"/>
    <cellStyle name="Énfasis4 - 40% 3" xfId="419" xr:uid="{2B4BE7DC-3A8F-45B5-A860-0739E0B451B8}"/>
    <cellStyle name="Énfasis4 - 60%" xfId="420" xr:uid="{4F93E366-15B5-4EFF-8337-E49BEC064179}"/>
    <cellStyle name="Énfasis4 - 60% 2" xfId="314" xr:uid="{89D20978-CDF3-40A7-BB4A-D4C573270E15}"/>
    <cellStyle name="Énfasis4 - 60% 3" xfId="421" xr:uid="{81DC3DC3-CF08-4805-B626-9A91E386805E}"/>
    <cellStyle name="Énfasis4 2" xfId="289" xr:uid="{5F90E72B-D422-4DC7-9107-3A834CD22C8E}"/>
    <cellStyle name="Énfasis4 3" xfId="291" xr:uid="{07A2572D-DE78-4CC7-843B-09BCE17F6506}"/>
    <cellStyle name="Énfasis4 4" xfId="422" xr:uid="{FF2D385A-B0E3-4105-9FE9-4905D4A6165C}"/>
    <cellStyle name="Énfasis4 5" xfId="423" xr:uid="{B8750E42-DB30-4503-B16A-982E9D6E3D6E}"/>
    <cellStyle name="Énfasis4 6" xfId="424" xr:uid="{68BC2C0A-7222-4D0A-B457-4E69AAED60D2}"/>
    <cellStyle name="Énfasis4 7" xfId="425" xr:uid="{2C78A6A4-64A0-4BD9-8F34-6FE6BDE6AA57}"/>
    <cellStyle name="Énfasis4 8" xfId="117" xr:uid="{EF0EB238-2F18-462B-A2CA-E364FB5DC53E}"/>
    <cellStyle name="Énfasis4 9" xfId="426" xr:uid="{285CF687-5076-4BEC-A08C-A1CC5EBB5F16}"/>
    <cellStyle name="Énfasis5 - 20%" xfId="430" xr:uid="{3710794B-F1EF-4021-855D-EB38F89C67C1}"/>
    <cellStyle name="Énfasis5 - 20% 2" xfId="434" xr:uid="{D702E8C5-DF3A-4053-9A01-D49F214D1181}"/>
    <cellStyle name="Énfasis5 - 20% 3" xfId="441" xr:uid="{D493B390-5F36-466E-A673-57AFA318A89F}"/>
    <cellStyle name="Énfasis5 - 40%" xfId="446" xr:uid="{2BBE2F12-E6E8-4534-AFF4-6892B432F42E}"/>
    <cellStyle name="Énfasis5 - 40% 2" xfId="447" xr:uid="{71142711-7E14-47F4-A1EC-36BB276C54B2}"/>
    <cellStyle name="Énfasis5 - 40% 3" xfId="382" xr:uid="{34183553-DA0A-4977-B992-628A783CCD7F}"/>
    <cellStyle name="Énfasis5 - 60%" xfId="158" xr:uid="{FBE57E98-EE29-44C1-8F21-411CF6ACE746}"/>
    <cellStyle name="Énfasis5 - 60% 2" xfId="448" xr:uid="{AB248D56-CA4B-40A9-8CC6-59F15AFE5642}"/>
    <cellStyle name="Énfasis5 - 60% 3" xfId="449" xr:uid="{4DAD9D8B-688C-462B-AEA3-24AA1AE6EFB2}"/>
    <cellStyle name="Énfasis5 2" xfId="146" xr:uid="{C7A1F377-2B6D-4FB1-BD58-032D00C60D64}"/>
    <cellStyle name="Énfasis5 3" xfId="306" xr:uid="{306C0AA5-8006-4CFC-9D53-07C72D7B4A0F}"/>
    <cellStyle name="Énfasis5 4" xfId="450" xr:uid="{438ADC91-6BD4-4496-9DDA-3D31DD67D2F5}"/>
    <cellStyle name="Énfasis5 5" xfId="126" xr:uid="{D62C0D0D-AF20-4D25-A170-DCB7A1232D6E}"/>
    <cellStyle name="Énfasis5 6" xfId="452" xr:uid="{493127AE-FE6D-4B3D-B8AD-E40F86AD5048}"/>
    <cellStyle name="Énfasis5 7" xfId="454" xr:uid="{599F0D2C-DD7F-4833-B6F1-C82D789105BD}"/>
    <cellStyle name="Énfasis5 8" xfId="457" xr:uid="{BFE2EE14-2644-4B7B-8095-0E3DDB4804B9}"/>
    <cellStyle name="Énfasis5 9" xfId="460" xr:uid="{F697DD21-DF01-439E-A61A-6FF4BF06D486}"/>
    <cellStyle name="Énfasis6 - 20%" xfId="55" xr:uid="{D4C49FFC-B0EE-476B-8E07-B4B474AC73AF}"/>
    <cellStyle name="Énfasis6 - 20% 2" xfId="310" xr:uid="{D5CE28F1-A2C8-47FD-8042-05249F00EFDD}"/>
    <cellStyle name="Énfasis6 - 20% 3" xfId="312" xr:uid="{7F8B819A-8297-4541-ADE7-43FDDF284412}"/>
    <cellStyle name="Énfasis6 - 40%" xfId="465" xr:uid="{20DB8D42-9A37-4DD9-B9CC-4A0622586864}"/>
    <cellStyle name="Énfasis6 - 60%" xfId="466" xr:uid="{0964B5DD-8170-4857-82B6-9B72C0C5A46A}"/>
    <cellStyle name="Énfasis6 2" xfId="467" xr:uid="{751E2E00-6581-446B-B0D7-0EF8EC31B9A3}"/>
    <cellStyle name="Énfasis6 3" xfId="468" xr:uid="{11B08BBD-2A56-4363-88BB-80C8C21797E5}"/>
    <cellStyle name="Énfasis6 4" xfId="123" xr:uid="{5AF3F54B-E95A-4959-BC35-D4D24807E6F3}"/>
    <cellStyle name="Énfasis6 5" xfId="469" xr:uid="{E07B65C0-265D-41EE-A4D2-911C75B93191}"/>
    <cellStyle name="Énfasis6 6" xfId="470" xr:uid="{4D2B3709-EE4B-40AE-8160-8D859DE0D29A}"/>
    <cellStyle name="Énfasis6 7" xfId="471" xr:uid="{A8E1482F-ED38-4CE0-BD25-C79191C81D1D}"/>
    <cellStyle name="Énfasis6 8" xfId="472" xr:uid="{0F7E0A89-287B-4BA4-9C74-DAE5258D4079}"/>
    <cellStyle name="Énfasis6 9" xfId="473" xr:uid="{1551D49A-347B-4F72-8FBB-29D206798E35}"/>
    <cellStyle name="Entrada 2" xfId="387" xr:uid="{DDA004DA-1172-40BD-9E34-B381B61EB6BA}"/>
    <cellStyle name="Entrada 3" xfId="476" xr:uid="{2F342541-741D-49C2-ABF2-D1C4C1A596FF}"/>
    <cellStyle name="Estilo 1" xfId="13" xr:uid="{66DE5EB4-7BC7-4ADF-AB2E-4929593966EC}"/>
    <cellStyle name="Estilo 1 2" xfId="477" xr:uid="{C567F2BA-37B4-4CE2-A750-54305A1EB9ED}"/>
    <cellStyle name="Euro" xfId="479" xr:uid="{D8953C50-311E-4FD3-8299-13B15F56AA12}"/>
    <cellStyle name="Euro 10" xfId="397" xr:uid="{98BD4CE3-2F40-4F13-A2C8-5133CC44A8C7}"/>
    <cellStyle name="Euro 11" xfId="487" xr:uid="{2554C326-7C34-406D-B4E6-A64C22DAD67E}"/>
    <cellStyle name="Euro 12" xfId="1411" xr:uid="{6F4B1295-E407-4AC7-994F-726EEE001D42}"/>
    <cellStyle name="Euro 2" xfId="374" xr:uid="{778A4853-D90A-4D33-8ECF-FCA0AD2D1091}"/>
    <cellStyle name="Euro 2 2" xfId="37" xr:uid="{859E6068-1095-4280-976D-69B28FBC743B}"/>
    <cellStyle name="Euro 2 3" xfId="1412" xr:uid="{918DD2D8-84A2-498F-877C-ADAAF406BDEC}"/>
    <cellStyle name="Euro 3" xfId="364" xr:uid="{15489174-5BC6-4D7E-825A-52DDE1515609}"/>
    <cellStyle name="Euro 3 2" xfId="368" xr:uid="{CFDC946C-FDDB-4B35-8216-A087C373784F}"/>
    <cellStyle name="Euro 3 3" xfId="1413" xr:uid="{69A0608D-80D0-4F20-9C24-CA8278E4AE29}"/>
    <cellStyle name="Euro 4" xfId="379" xr:uid="{6BB2BCA4-3485-48A8-A7F1-CBD4DE686F34}"/>
    <cellStyle name="Euro 4 2" xfId="488" xr:uid="{99AC4C81-3EE5-4AF0-A639-743CBACD2271}"/>
    <cellStyle name="Euro 4 3" xfId="1414" xr:uid="{FD308F0E-6D35-4EF1-BA22-A4545F0EE6C8}"/>
    <cellStyle name="Euro 5" xfId="369" xr:uid="{31155A19-4EAA-4B5F-91AE-8B492FF80496}"/>
    <cellStyle name="Euro 5 2" xfId="491" xr:uid="{1AAA6F50-32F5-4DD0-BBB9-CD73103F0BFD}"/>
    <cellStyle name="Euro 5 3" xfId="1415" xr:uid="{23C9F97A-3F0E-4BAC-B997-C601949AF36E}"/>
    <cellStyle name="Euro 6" xfId="320" xr:uid="{7798BE1E-D770-47D1-B5AF-3D7CE9B0AFC7}"/>
    <cellStyle name="Euro 7" xfId="493" xr:uid="{304CD9C9-44B5-466E-83FA-10DB66280355}"/>
    <cellStyle name="Euro 8" xfId="17" xr:uid="{C2736540-8C63-4FB1-8508-2A9EF935B9E2}"/>
    <cellStyle name="Euro 9" xfId="494" xr:uid="{16754669-0D7D-4242-937D-8D86E43583A5}"/>
    <cellStyle name="Euro_DOCUMENTO Nº 4 - PRESUPUESTO - Comasagua Teotepeque" xfId="497" xr:uid="{7A135D28-7A3A-4C1E-88A5-478DDB830CC1}"/>
    <cellStyle name="Excel Built-in 20% - Accent1" xfId="498" xr:uid="{A90A3025-12DD-4AED-8C4F-993618452364}"/>
    <cellStyle name="Excel Built-in 20% - Accent2" xfId="499" xr:uid="{15DF55B1-3DF9-4301-B3D2-AB43ED5768DA}"/>
    <cellStyle name="Excel Built-in 20% - Accent3" xfId="501" xr:uid="{DCD3AA17-8D76-458C-81AC-09D92A9201EA}"/>
    <cellStyle name="Excel Built-in 20% - Accent4" xfId="503" xr:uid="{701FBFD4-2A3F-4A1A-BC1A-2138FF94CBF2}"/>
    <cellStyle name="Excel Built-in 20% - Accent5" xfId="505" xr:uid="{61FE75B7-8086-4573-BCBB-24FF0CB188EF}"/>
    <cellStyle name="Excel Built-in 20% - Accent6" xfId="506" xr:uid="{D422CE13-6E4C-44FE-89BA-BFFC6E035FAA}"/>
    <cellStyle name="Excel Built-in 40% - Accent1" xfId="507" xr:uid="{99DFAA1D-02E3-457C-8721-668FFAEDAC4B}"/>
    <cellStyle name="Excel Built-in 40% - Accent2" xfId="250" xr:uid="{1C462F31-2CFB-4315-9B3B-4C5F698DC547}"/>
    <cellStyle name="Excel Built-in 40% - Accent3" xfId="253" xr:uid="{1B39F1AA-C233-4326-A242-9AE5C2A5C8F0}"/>
    <cellStyle name="Excel Built-in 40% - Accent4" xfId="509" xr:uid="{DC02CCF6-8110-4C05-AE3C-50A556A400B2}"/>
    <cellStyle name="Excel Built-in 40% - Accent5" xfId="511" xr:uid="{506E0658-AA60-4F97-A303-B269431D54F5}"/>
    <cellStyle name="Excel Built-in 40% - Accent6" xfId="513" xr:uid="{FA3DF226-CCB2-43D5-8060-5A806BAEB192}"/>
    <cellStyle name="Excel Built-in 60% - Accent1" xfId="515" xr:uid="{58A3EE7B-EAF3-4A67-9411-A42E98CAD93F}"/>
    <cellStyle name="Excel Built-in 60% - Accent2" xfId="516" xr:uid="{B4204E7F-1A8C-4913-B61A-7C31DD17E3D9}"/>
    <cellStyle name="Excel Built-in 60% - Accent3" xfId="517" xr:uid="{951A1900-CD84-415E-B66F-115EC14080D9}"/>
    <cellStyle name="Excel Built-in 60% - Accent4" xfId="522" xr:uid="{BA83CED7-FE3C-4163-BFE6-AA32A7D279CD}"/>
    <cellStyle name="Excel Built-in 60% - Accent5" xfId="398" xr:uid="{8B8C07AC-EFEF-4E10-B462-A03FD10BCA62}"/>
    <cellStyle name="Excel Built-in 60% - Accent6" xfId="486" xr:uid="{28CD6445-DB98-4E28-9677-3CCEDE24DB1A}"/>
    <cellStyle name="Excel Built-in Accent1" xfId="523" xr:uid="{62F80EAD-C36A-478B-B8D3-3F9BF6390351}"/>
    <cellStyle name="Excel Built-in Accent2" xfId="524" xr:uid="{532C0BA3-54B5-4FC7-A55B-E31CA3CFB543}"/>
    <cellStyle name="Excel Built-in Accent3" xfId="527" xr:uid="{A91CA085-245B-4A5E-B1B7-A646DE9FCD74}"/>
    <cellStyle name="Excel Built-in Accent4" xfId="530" xr:uid="{6E6709E0-7D02-4CB3-BC3A-960A7C18EC17}"/>
    <cellStyle name="Excel Built-in Accent5" xfId="326" xr:uid="{8D038EAE-39CF-4E12-B031-3136071D5AE4}"/>
    <cellStyle name="Excel Built-in Accent6" xfId="332" xr:uid="{FB35054B-CC7C-48D6-A45A-1DA0225E177D}"/>
    <cellStyle name="Excel Built-in Bad" xfId="170" xr:uid="{BDC740F1-5FCB-42FF-ACEB-901EB4845407}"/>
    <cellStyle name="Excel Built-in Calculation" xfId="178" xr:uid="{6F808933-4FC7-46CD-8A42-0FD7BAD8DA5C}"/>
    <cellStyle name="Excel Built-in Check Cell" xfId="532" xr:uid="{A599E17C-AFD4-4E12-A8D4-9D6F4DA9E79E}"/>
    <cellStyle name="Excel Built-in Comma" xfId="535" xr:uid="{BC3B22C5-AD13-43A9-BCEB-C57C92EF0306}"/>
    <cellStyle name="Excel Built-in Comma 1" xfId="536" xr:uid="{157BDA8B-042C-4D47-9FBF-F8CDAE3AE541}"/>
    <cellStyle name="Excel Built-in Currency" xfId="93" xr:uid="{B01D2EF1-F735-4043-BBB7-273CEFBA6FD9}"/>
    <cellStyle name="Excel Built-in Explanatory Text" xfId="537" xr:uid="{43C7C1FF-8CA1-4521-B6C2-7699315C826D}"/>
    <cellStyle name="Excel Built-in Good" xfId="538" xr:uid="{249943F6-2DEC-474D-9C12-E5D567596D21}"/>
    <cellStyle name="Excel Built-in Heading 1" xfId="431" xr:uid="{27235E7E-5909-4B8F-90C9-0988CC13AD38}"/>
    <cellStyle name="Excel Built-in Heading 2" xfId="540" xr:uid="{69695A84-39B7-4587-BE09-32DE35ACD609}"/>
    <cellStyle name="Excel Built-in Heading 3" xfId="438" xr:uid="{E5283DAA-2450-467D-8C18-5DCBE657C1ED}"/>
    <cellStyle name="Excel Built-in Heading 4" xfId="445" xr:uid="{D8D228D4-676B-4614-8106-19518E23EDC0}"/>
    <cellStyle name="Excel Built-in Input" xfId="544" xr:uid="{1A3C1D42-3149-4F16-B445-D52FF5FAC8B7}"/>
    <cellStyle name="Excel Built-in Linked Cell" xfId="197" xr:uid="{47DEBE4A-604F-43A6-9B5D-434928366488}"/>
    <cellStyle name="Excel Built-in Neutral" xfId="87" xr:uid="{8E83286F-DE73-41BE-851F-CF0E4DC68F89}"/>
    <cellStyle name="Excel Built-in Normal" xfId="490" xr:uid="{F321CDB2-8DC5-45E1-8EF4-14C052AD7C7E}"/>
    <cellStyle name="Excel Built-in Normal 1" xfId="546" xr:uid="{879B9FCF-1D3E-4EA3-9101-39279522CC57}"/>
    <cellStyle name="Excel Built-in Normal 1 1" xfId="547" xr:uid="{FFDFB6E7-2149-48BE-908C-E3EC661890DB}"/>
    <cellStyle name="Excel Built-in Note" xfId="548" xr:uid="{25622BAE-19C5-4DF7-A08B-AB44B23B4657}"/>
    <cellStyle name="Excel Built-in Output" xfId="549" xr:uid="{87E7C5D8-31CD-4A55-BC6C-DE9DFA61BEA5}"/>
    <cellStyle name="Excel Built-in Percent 1" xfId="519" xr:uid="{94B419D5-7C9A-42C4-A4E1-8CB26B06044C}"/>
    <cellStyle name="Excel Built-in Title" xfId="299" xr:uid="{0BF05F69-21E8-4F0F-99A2-84A7CEF77F0E}"/>
    <cellStyle name="Excel Built-in Total" xfId="551" xr:uid="{58B26864-AD39-45B7-9565-B477C819B5BE}"/>
    <cellStyle name="Excel Built-in Warning Text" xfId="553" xr:uid="{B672D229-BB9A-4600-8B92-453AB80CC4E9}"/>
    <cellStyle name="Explanatory Text 2" xfId="475" xr:uid="{77ACC7A0-198E-430D-B995-85E4E5CAD4C7}"/>
    <cellStyle name="Explanatory Text 3" xfId="143" xr:uid="{A67DE676-4FBE-46DE-9BEA-BF86BE918C3E}"/>
    <cellStyle name="Explanatory Text 4" xfId="554" xr:uid="{2E20158A-86F1-4D26-AD09-03F2B70C55FF}"/>
    <cellStyle name="Fixed" xfId="474" xr:uid="{5F1C9A1D-803C-4D6C-9087-6D1758307E8F}"/>
    <cellStyle name="Good 2" xfId="557" xr:uid="{696D99CA-884E-450D-855B-9A9DE3ABBA2A}"/>
    <cellStyle name="Heading 1 2" xfId="109" xr:uid="{7CC97B5A-D04D-4BEC-8683-01137631CF58}"/>
    <cellStyle name="Heading 1 3" xfId="558" xr:uid="{DAC30597-45EF-42F2-A798-EB48223F3C4A}"/>
    <cellStyle name="Heading 1 4" xfId="384" xr:uid="{3ADFBE2F-46A8-4E11-893D-1040ABC4B142}"/>
    <cellStyle name="Heading 2 2" xfId="560" xr:uid="{27278CB8-74A8-4F78-AFD5-C7B1B7BCED69}"/>
    <cellStyle name="Heading 2 3" xfId="561" xr:uid="{F59588C3-DB5B-4AFE-8166-2A2B988490B0}"/>
    <cellStyle name="Heading 2 4" xfId="562" xr:uid="{ACB7C8B7-CABF-467E-8AB2-A38875BA7129}"/>
    <cellStyle name="Heading 3 2" xfId="563" xr:uid="{C0AB4C9A-F580-4CEE-B4C1-2283C5256712}"/>
    <cellStyle name="Heading 3 3" xfId="564" xr:uid="{264D913F-BFB8-4917-B3E0-6E9876A7A34F}"/>
    <cellStyle name="Heading 3 4" xfId="565" xr:uid="{13903E80-E86A-46C1-ADB6-6B0680EB9C8B}"/>
    <cellStyle name="Heading 4 2" xfId="500" xr:uid="{938B4D17-158C-49A7-A0B3-A40C265648AE}"/>
    <cellStyle name="Heading 4 3" xfId="502" xr:uid="{A93FB26B-84AC-4F44-AF38-5AEA763D8FE9}"/>
    <cellStyle name="Heading 4 4" xfId="504" xr:uid="{1BA379FA-BE3E-413C-BD08-973D060E4793}"/>
    <cellStyle name="Hipervínculo 2" xfId="566" xr:uid="{CC7D3EBD-027A-4348-89F7-3C78B384647C}"/>
    <cellStyle name="Hipervínculo 3" xfId="64" xr:uid="{1B6D7AD8-02F3-4174-A3E4-72DED944DC89}"/>
    <cellStyle name="Hipervínculo 4" xfId="70" xr:uid="{EEF8EB69-3357-4043-853E-EE0FC94679B1}"/>
    <cellStyle name="Hipervínculo 5" xfId="47" xr:uid="{EC5E4582-A231-4FB6-8A3B-DF82CF7278F0}"/>
    <cellStyle name="Hipervínculo 6" xfId="34" xr:uid="{7652BE0B-286E-4DF8-9E1D-8EEDDE3A1187}"/>
    <cellStyle name="Hyperlink seguido" xfId="567" xr:uid="{D0F51DA6-3413-478A-95A2-275CE6825C0C}"/>
    <cellStyle name="Incorrecto 2" xfId="19" xr:uid="{A7B1154E-6B80-48DB-914E-62181E046B52}"/>
    <cellStyle name="Input 2" xfId="427" xr:uid="{48AA8ECD-B204-49E3-A46E-C3A3A25845BA}"/>
    <cellStyle name="Input 3" xfId="568" xr:uid="{DD03783E-30ED-46BA-9B49-85B867BCC559}"/>
    <cellStyle name="Input 4" xfId="94" xr:uid="{564DF04A-AB96-45D2-B68C-0953145CC856}"/>
    <cellStyle name="Linked Cell 2" xfId="119" xr:uid="{FE76A62F-232D-4DE0-BF7D-BBD3AB10D579}"/>
    <cellStyle name="Migliaia (0)_LISTA DE PRECIOS MEC. tr-17" xfId="569" xr:uid="{9BD24B73-C7E4-4BA9-9795-9CF81A3B7167}"/>
    <cellStyle name="Migliaia_LISTA DE PRECIOS MEC. tr-17" xfId="571" xr:uid="{505EE33A-D2BE-4E83-9A62-CAEC95926004}"/>
    <cellStyle name="Millares" xfId="1" builtinId="3"/>
    <cellStyle name="Millares [0] 2" xfId="572" xr:uid="{A89B2382-0824-470E-8962-0D3CED1F0D19}"/>
    <cellStyle name="Millares [0] 2 2" xfId="181" xr:uid="{ACFB2ED6-7658-4A3F-81BB-7BB70782BF8D}"/>
    <cellStyle name="Millares [0] 2 3" xfId="185" xr:uid="{54ED84FE-2C25-427E-B4D6-A42EC3E56647}"/>
    <cellStyle name="Millares [0] 2 4" xfId="187" xr:uid="{AE026A59-F2F3-4790-A580-F7F71DC0F07E}"/>
    <cellStyle name="Millares [0] 2 5" xfId="238" xr:uid="{6E21F83A-58FE-4B12-B452-0B14BFB7CF17}"/>
    <cellStyle name="Millares [0] 2 6" xfId="240" xr:uid="{5FA2F720-58E1-41CA-9222-6BA4E4C6523E}"/>
    <cellStyle name="Millares [0] 2 7" xfId="242" xr:uid="{946CCBA4-FD83-4C0E-9C48-C42DB92C6185}"/>
    <cellStyle name="Millares [0] 2 8" xfId="244" xr:uid="{B4E9A820-CE98-431B-9C51-1302D32BC34F}"/>
    <cellStyle name="Millares [0] 2 9" xfId="574" xr:uid="{ABA3B5C2-BCDC-4F4D-82F1-919833B50A07}"/>
    <cellStyle name="Millares [0] 3" xfId="575" xr:uid="{C7EF2222-B020-433A-BAE6-26C7BB88AAC6}"/>
    <cellStyle name="Millares 10" xfId="577" xr:uid="{655BA822-7A7D-4CA8-84CB-E7405EA6B4A9}"/>
    <cellStyle name="Millares 10 10" xfId="51" xr:uid="{97B70FB0-F923-4802-965D-C56499DABEE4}"/>
    <cellStyle name="Millares 10 11" xfId="65" xr:uid="{968E525B-5C45-4486-8D3F-64EF0924FEF7}"/>
    <cellStyle name="Millares 10 2" xfId="578" xr:uid="{088A50EF-89AA-4E46-95BF-78DB7A22BD7E}"/>
    <cellStyle name="Millares 10 3" xfId="570" xr:uid="{D10FEA7E-1226-4A00-BA15-15B13F018CAE}"/>
    <cellStyle name="Millares 10 4" xfId="579" xr:uid="{8B204E4F-31DA-49DC-B340-1492C642F39A}"/>
    <cellStyle name="Millares 11" xfId="581" xr:uid="{3A97D429-EC6E-4CE0-AA02-91302CF6B7D8}"/>
    <cellStyle name="Millares 11 2" xfId="582" xr:uid="{B736FDCF-D932-4013-9601-17734F398620}"/>
    <cellStyle name="Millares 11 3" xfId="584" xr:uid="{B3FE8024-A44C-4DCC-8B18-5713FFF01D66}"/>
    <cellStyle name="Millares 11 4" xfId="555" xr:uid="{52CAF188-AF01-419E-83F3-9466505CEB4D}"/>
    <cellStyle name="Millares 12" xfId="586" xr:uid="{163BE011-A8E2-4558-8FF8-B8D4E451AE7E}"/>
    <cellStyle name="Millares 12 2" xfId="587" xr:uid="{19B67F0F-AE05-4D08-9462-12E9AD57CE9A}"/>
    <cellStyle name="Millares 12 3" xfId="588" xr:uid="{4955319F-B964-4B34-8854-A3BF24632EDD}"/>
    <cellStyle name="Millares 12 4" xfId="589" xr:uid="{AA4D2794-06BF-45FE-A188-593C90A2EE2C}"/>
    <cellStyle name="Millares 13" xfId="590" xr:uid="{A10A6F2F-33BD-4726-9BF5-0D094E2D38DC}"/>
    <cellStyle name="Millares 13 2" xfId="591" xr:uid="{2AE0F91E-72FF-425A-BB98-F88D6984C44C}"/>
    <cellStyle name="Millares 13 3" xfId="592" xr:uid="{61912800-75C6-4DBF-AB5D-CD24EECC2B3A}"/>
    <cellStyle name="Millares 13 4" xfId="593" xr:uid="{C006EC6F-F0EC-4B63-8FFF-015444E6E7B9}"/>
    <cellStyle name="Millares 14" xfId="594" xr:uid="{FE8EE2A5-93E1-4DF0-A09E-120612AFE198}"/>
    <cellStyle name="Millares 14 2" xfId="597" xr:uid="{0EEB8044-A785-4A48-821C-E12308E795A1}"/>
    <cellStyle name="Millares 14 3" xfId="602" xr:uid="{CD0CA729-D561-4078-AEC8-F50CBBF3AD34}"/>
    <cellStyle name="Millares 14 4" xfId="26" xr:uid="{32DA1260-10A0-4A32-8B42-791202187B6C}"/>
    <cellStyle name="Millares 15" xfId="495" xr:uid="{2FC3BF29-A75F-4225-B787-6660C5D73ED9}"/>
    <cellStyle name="Millares 15 2" xfId="603" xr:uid="{1E4C68CB-013E-4491-9A0D-0CCA9C174E0D}"/>
    <cellStyle name="Millares 15 3" xfId="356" xr:uid="{F4951AFC-2803-4E72-BF2B-1E4D68531D8D}"/>
    <cellStyle name="Millares 15 4" xfId="605" xr:uid="{A373EED3-401F-4220-BEA8-2A6A8E8EFA63}"/>
    <cellStyle name="Millares 16" xfId="595" xr:uid="{B00444A2-D84A-4FED-9CD0-B0F9083CB680}"/>
    <cellStyle name="Millares 16 2" xfId="525" xr:uid="{CB9D59E9-3B67-4C4D-9D4F-80701C91CDC5}"/>
    <cellStyle name="Millares 16 3" xfId="528" xr:uid="{1729BF39-8FEA-4827-8755-238E66B18761}"/>
    <cellStyle name="Millares 16 4" xfId="329" xr:uid="{AFE2BA0F-0038-4C43-9E36-CF7142ACD0E7}"/>
    <cellStyle name="Millares 17" xfId="598" xr:uid="{BE8E4ABB-D37D-4DE3-B77E-D51A7347151B}"/>
    <cellStyle name="Millares 17 2" xfId="607" xr:uid="{6C4A00BC-8F63-4016-94C9-F8A16202C843}"/>
    <cellStyle name="Millares 17 3" xfId="359" xr:uid="{3E898095-EBC9-45B8-9F2B-EB7B2A1C8468}"/>
    <cellStyle name="Millares 17 4" xfId="50" xr:uid="{994CEB73-9B86-4F44-918F-76C537C5D831}"/>
    <cellStyle name="Millares 18" xfId="27" xr:uid="{D97FAF7D-BA03-45A2-B920-46B02BF33FE3}"/>
    <cellStyle name="Millares 18 2" xfId="609" xr:uid="{E38EFC21-1370-44AD-845B-41862CC59D1D}"/>
    <cellStyle name="Millares 18 3" xfId="550" xr:uid="{7AC90441-B523-430A-937B-2F8A9F03C535}"/>
    <cellStyle name="Millares 18 4" xfId="533" xr:uid="{8F3A31E9-E478-41B7-AE3D-7A43EB1F2B3D}"/>
    <cellStyle name="Millares 19" xfId="478" xr:uid="{BF2C121D-73FF-44AE-ABDB-F8B238BF219A}"/>
    <cellStyle name="Millares 19 2" xfId="375" xr:uid="{181062E3-FFC9-48CA-906D-5EFD060C8DAC}"/>
    <cellStyle name="Millares 19 3" xfId="365" xr:uid="{37A9204A-ED4A-4A6E-9778-6E652F65CA1E}"/>
    <cellStyle name="Millares 19 4" xfId="380" xr:uid="{995AEAC5-BE70-40BB-BA32-D3C24E07DDF4}"/>
    <cellStyle name="Millares 2" xfId="105" xr:uid="{70EF0837-F4D2-4FCE-B7EC-CF3B3A135DF2}"/>
    <cellStyle name="Millares 2 10" xfId="147" xr:uid="{14242858-29F5-4995-9061-9FC578BA3A8B}"/>
    <cellStyle name="Millares 2 10 2" xfId="611" xr:uid="{3AB5D11C-D99A-43A7-83D8-AEE74921CA7E}"/>
    <cellStyle name="Millares 2 10 3" xfId="612" xr:uid="{F5C78128-48FF-49C5-A06B-B12809587068}"/>
    <cellStyle name="Millares 2 10 4" xfId="613" xr:uid="{A1C9E6DC-2E84-41BD-BA91-1C64CB1426E7}"/>
    <cellStyle name="Millares 2 11" xfId="307" xr:uid="{0A8046A1-A8FC-4042-A53A-59D67294DABD}"/>
    <cellStyle name="Millares 2 11 2" xfId="53" xr:uid="{7EE84D4B-EDF6-4303-BF6D-D34614B7CD94}"/>
    <cellStyle name="Millares 2 11 3" xfId="67" xr:uid="{2EA7424B-9D04-4933-B7B5-3F347D14A331}"/>
    <cellStyle name="Millares 2 11 4" xfId="73" xr:uid="{093ABE8D-C9F8-4DE8-8B99-8D5457F50E17}"/>
    <cellStyle name="Millares 2 12" xfId="451" xr:uid="{0E78EE80-E7C4-4418-950C-6E9D457F387E}"/>
    <cellStyle name="Millares 2 12 2" xfId="614" xr:uid="{AC893EA5-A12E-433D-86B5-B5F3759CD26E}"/>
    <cellStyle name="Millares 2 12 3" xfId="615" xr:uid="{BEAFB1B6-10D5-40B6-B49B-1C5E2443958F}"/>
    <cellStyle name="Millares 2 12 4" xfId="616" xr:uid="{CB60487F-71E2-4566-92AA-47426C6F2ACF}"/>
    <cellStyle name="Millares 2 13" xfId="127" xr:uid="{0716B42D-4E95-48E8-9533-306FE007287C}"/>
    <cellStyle name="Millares 2 13 2" xfId="617" xr:uid="{C0569FBB-0D44-4491-A19D-81A17B6957DF}"/>
    <cellStyle name="Millares 2 13 3" xfId="576" xr:uid="{B25CD54B-CCCE-40F5-891F-BC8708DD9284}"/>
    <cellStyle name="Millares 2 13 4" xfId="580" xr:uid="{F34013E9-0C91-42DF-926E-FC21FE17530B}"/>
    <cellStyle name="Millares 2 14" xfId="453" xr:uid="{4BF8E268-28FE-4320-9BE9-ABA377C534D1}"/>
    <cellStyle name="Millares 2 14 2" xfId="618" xr:uid="{7C9FAF88-A78F-4D54-823D-F35A541FAE2A}"/>
    <cellStyle name="Millares 2 14 3" xfId="619" xr:uid="{16C47C55-C3F2-4782-9F87-673A71FB5E0E}"/>
    <cellStyle name="Millares 2 14 4" xfId="620" xr:uid="{DA0A841E-3375-4252-B736-5EC5D0C2182E}"/>
    <cellStyle name="Millares 2 15" xfId="456" xr:uid="{19D2F44B-3603-4620-AE44-DB74FA749731}"/>
    <cellStyle name="Millares 2 15 2" xfId="518" xr:uid="{343EC852-C2CD-4D8A-8A92-D05826C8BE71}"/>
    <cellStyle name="Millares 2 15 3" xfId="401" xr:uid="{E7CE5E24-763C-4963-A9C8-91F5AC2780E8}"/>
    <cellStyle name="Millares 2 15 4" xfId="483" xr:uid="{9FA7E7B2-0C2C-43A6-B0A0-2FCC0C7350F5}"/>
    <cellStyle name="Millares 2 16" xfId="459" xr:uid="{1BADEC77-04DC-40DD-9A38-426B15D5D92F}"/>
    <cellStyle name="Millares 2 16 2" xfId="621" xr:uid="{4749B1A6-B58F-4B2D-81FE-E034A2F6B3C7}"/>
    <cellStyle name="Millares 2 16 3" xfId="263" xr:uid="{6C79A38F-A288-4F1A-9056-5D497A930733}"/>
    <cellStyle name="Millares 2 16 4" xfId="266" xr:uid="{53AAA01B-7FC9-467C-83E5-ACB3CA7C2736}"/>
    <cellStyle name="Millares 2 17" xfId="464" xr:uid="{F6DE22C5-057E-4AD2-9460-E164538A23A8}"/>
    <cellStyle name="Millares 2 17 2" xfId="623" xr:uid="{B59FDCB6-84C6-4A34-9DD5-CD2915C23E7B}"/>
    <cellStyle name="Millares 2 17 3" xfId="273" xr:uid="{E6B26A14-D1D0-4E7B-A987-C6C6F2132888}"/>
    <cellStyle name="Millares 2 17 4" xfId="625" xr:uid="{0C588311-FED9-43F9-9990-0C3D9145973B}"/>
    <cellStyle name="Millares 2 18" xfId="627" xr:uid="{2C23F425-242D-4CA2-9088-EB4F02839FED}"/>
    <cellStyle name="Millares 2 18 2" xfId="631" xr:uid="{AE8DBFA3-4388-4949-98F2-DFD300EC76D9}"/>
    <cellStyle name="Millares 2 18 3" xfId="633" xr:uid="{174A9C31-C83D-4731-8C44-DA9161359F97}"/>
    <cellStyle name="Millares 2 18 4" xfId="635" xr:uid="{093EA347-072C-4B7A-B72B-AF49DA7CE888}"/>
    <cellStyle name="Millares 2 19" xfId="637" xr:uid="{3D6857A6-98C0-41C2-962C-1076040968EE}"/>
    <cellStyle name="Millares 2 19 2" xfId="639" xr:uid="{4FCA58C7-82CE-4291-ADD4-671F1C80CAC5}"/>
    <cellStyle name="Millares 2 19 3" xfId="641" xr:uid="{A5490787-772D-49E3-8C6A-31E962AE916E}"/>
    <cellStyle name="Millares 2 19 4" xfId="643" xr:uid="{40B7BA3B-08F9-4FCE-AEFE-9E79AF7007A8}"/>
    <cellStyle name="Millares 2 2" xfId="645" xr:uid="{941AC8A2-B700-4C84-A5EB-DFAC2EC6ABEE}"/>
    <cellStyle name="Millares 2 2 2" xfId="646" xr:uid="{B81E793F-73C4-4813-A568-85B92D4453F7}"/>
    <cellStyle name="Millares 2 2 3" xfId="647" xr:uid="{A15D53C8-74F5-4EDF-A899-AD7BB52BC74C}"/>
    <cellStyle name="Millares 2 2 4" xfId="648" xr:uid="{4E1CB4F3-DB86-4A0B-8682-C6054E8B0CD2}"/>
    <cellStyle name="Millares 2 20" xfId="455" xr:uid="{8054944A-C4D3-4D61-B4B7-75BCC4BA3C9E}"/>
    <cellStyle name="Millares 2 20 2" xfId="520" xr:uid="{A2DF5AD3-A74A-4F37-B985-6ADF27A89FE1}"/>
    <cellStyle name="Millares 2 20 3" xfId="400" xr:uid="{71489876-31AB-41A6-880B-6C58DBF2D00B}"/>
    <cellStyle name="Millares 2 20 4" xfId="484" xr:uid="{698ED620-790A-4124-9387-EE1CE3CBC1D6}"/>
    <cellStyle name="Millares 2 21" xfId="458" xr:uid="{9E677D95-F5B8-4EB3-82D5-B1FC817EF9B6}"/>
    <cellStyle name="Millares 2 21 2" xfId="622" xr:uid="{F976DCD2-CBEA-4322-9197-61A581AE32A2}"/>
    <cellStyle name="Millares 2 21 3" xfId="262" xr:uid="{B12A5244-41F7-4758-834B-04A1C6107AE0}"/>
    <cellStyle name="Millares 2 21 4" xfId="265" xr:uid="{2102E5AB-DCD8-401C-9A1B-C69295F8CB8C}"/>
    <cellStyle name="Millares 2 22" xfId="463" xr:uid="{1565991A-15C7-4384-8C47-C0FE68D00F61}"/>
    <cellStyle name="Millares 2 22 2" xfId="624" xr:uid="{DA4DD073-68AB-4EF4-9EBD-F835C1742744}"/>
    <cellStyle name="Millares 2 22 3" xfId="272" xr:uid="{0D5F3023-A8A6-4BD6-B4AB-33AF02741A10}"/>
    <cellStyle name="Millares 2 22 4" xfId="626" xr:uid="{C653A0FD-3468-4473-95CE-F50EECADCACE}"/>
    <cellStyle name="Millares 2 23" xfId="628" xr:uid="{9426C4EE-7275-4F20-A3EA-A015FF13CD50}"/>
    <cellStyle name="Millares 2 23 2" xfId="632" xr:uid="{F45CF9E4-3D45-4D5A-A871-15CC2BF323D7}"/>
    <cellStyle name="Millares 2 23 3" xfId="634" xr:uid="{6DA5F662-79C2-497B-BE1D-1AAA1F0F14C0}"/>
    <cellStyle name="Millares 2 23 4" xfId="636" xr:uid="{868D71C9-3EBB-4293-A008-2CCFFD6F6C04}"/>
    <cellStyle name="Millares 2 24" xfId="638" xr:uid="{D273C6E7-BC2B-4428-B944-1B244BCBCC6A}"/>
    <cellStyle name="Millares 2 24 2" xfId="640" xr:uid="{7597775A-7134-47F3-8447-881751D33263}"/>
    <cellStyle name="Millares 2 24 3" xfId="642" xr:uid="{0BF93D96-C4E8-4AC6-A32E-32B408F4EA0D}"/>
    <cellStyle name="Millares 2 24 4" xfId="644" xr:uid="{9429E49D-58D8-4F69-BA91-8C87D7DECD9D}"/>
    <cellStyle name="Millares 2 25" xfId="649" xr:uid="{26DDA19A-6CCE-4016-B6F8-32EED8B82D4F}"/>
    <cellStyle name="Millares 2 25 2" xfId="651" xr:uid="{CFB9976F-A258-41E3-83C5-50D1F158244A}"/>
    <cellStyle name="Millares 2 25 3" xfId="653" xr:uid="{B64980B5-F6C4-47A7-84E1-ED76DBAEB315}"/>
    <cellStyle name="Millares 2 25 4" xfId="655" xr:uid="{C9C79A20-14D4-4646-881D-AC2F17541357}"/>
    <cellStyle name="Millares 2 26" xfId="657" xr:uid="{D5D8BFB8-5C3E-4690-846B-2679E5DFE83A}"/>
    <cellStyle name="Millares 2 26 2" xfId="659" xr:uid="{3E382FA4-81D6-44CD-9D73-E952D8DBFD72}"/>
    <cellStyle name="Millares 2 26 3" xfId="661" xr:uid="{32EAE293-FEF5-4724-A2EC-9EE17CB20C2A}"/>
    <cellStyle name="Millares 2 26 4" xfId="663" xr:uid="{9A456340-6411-469A-8DE2-BA39421EA12C}"/>
    <cellStyle name="Millares 2 27" xfId="665" xr:uid="{BADCC274-03D1-4EC7-B5A9-6D996FDA5655}"/>
    <cellStyle name="Millares 2 27 2" xfId="667" xr:uid="{9E6381B3-72EB-4F24-A0EA-F79A27B560D9}"/>
    <cellStyle name="Millares 2 27 3" xfId="669" xr:uid="{ABFC6EEB-49C7-4EB5-ACA4-4BF477BEFC78}"/>
    <cellStyle name="Millares 2 27 4" xfId="671" xr:uid="{EB03F45F-A059-4883-9536-341CD90A1B4B}"/>
    <cellStyle name="Millares 2 28" xfId="674" xr:uid="{4A968777-09F4-4B97-AE17-7ECF22E93D9B}"/>
    <cellStyle name="Millares 2 28 2" xfId="676" xr:uid="{61A7D60E-0E61-4CFC-ADF9-50AD6FE6886A}"/>
    <cellStyle name="Millares 2 28 3" xfId="678" xr:uid="{498D915B-7D16-465C-BD38-177B30531821}"/>
    <cellStyle name="Millares 2 28 4" xfId="680" xr:uid="{C9187A34-2695-44B2-A819-D1E188195302}"/>
    <cellStyle name="Millares 2 28 5" xfId="682" xr:uid="{7EC83FB5-1959-4FD3-AB8C-58490F290357}"/>
    <cellStyle name="Millares 2 29" xfId="683" xr:uid="{E35B1E86-CDFA-4C48-840A-9AE31D8902F9}"/>
    <cellStyle name="Millares 2 29 2" xfId="69" xr:uid="{C2542109-B82F-41A7-9731-DAC319500AE8}"/>
    <cellStyle name="Millares 2 29 3" xfId="46" xr:uid="{87987FF4-1D84-45E6-9507-5F28937F5D90}"/>
    <cellStyle name="Millares 2 29 4" xfId="33" xr:uid="{65BA0F2A-B965-4A4B-8464-F860FF9CCA39}"/>
    <cellStyle name="Millares 2 3" xfId="685" xr:uid="{0E7743C0-3068-4163-BE1D-CAAEC4470C77}"/>
    <cellStyle name="Millares 2 3 2" xfId="686" xr:uid="{18CE561B-39B6-4542-904E-CC3773315407}"/>
    <cellStyle name="Millares 2 3 2 2" xfId="687" xr:uid="{29F091E7-682E-4FEC-8C9C-ADF90056E34D}"/>
    <cellStyle name="Millares 2 3 3" xfId="688" xr:uid="{FC9DC6BB-57B3-4392-832A-F32B45809704}"/>
    <cellStyle name="Millares 2 3 3 2" xfId="689" xr:uid="{C2BA3F99-6D13-43B0-AFA6-9E144026CF0C}"/>
    <cellStyle name="Millares 2 3 4" xfId="690" xr:uid="{5794EF3F-A94A-4C6B-8E19-490ED5B5F51D}"/>
    <cellStyle name="Millares 2 3 4 2" xfId="691" xr:uid="{A3D19396-2AB3-4E01-AB68-437726DF6011}"/>
    <cellStyle name="Millares 2 3 5" xfId="573" xr:uid="{1E9EBF1C-DA9E-4134-AB8B-964570E01E7B}"/>
    <cellStyle name="Millares 2 30" xfId="650" xr:uid="{FD728A97-F7B0-41D1-9F1C-95B63A76AD91}"/>
    <cellStyle name="Millares 2 30 2" xfId="652" xr:uid="{6A3CE3EE-3826-4DD8-A64C-C3E8A6DCD24E}"/>
    <cellStyle name="Millares 2 30 3" xfId="654" xr:uid="{6DD6A70C-E961-4216-9E4F-02D1D98D8DD8}"/>
    <cellStyle name="Millares 2 30 4" xfId="656" xr:uid="{C40A3EB1-9614-412F-82B7-D1599AE2B325}"/>
    <cellStyle name="Millares 2 31" xfId="658" xr:uid="{142FA152-27D0-44BD-8664-4650012DDF90}"/>
    <cellStyle name="Millares 2 31 2" xfId="660" xr:uid="{23272FD3-1902-4F81-AB50-DF66DC147706}"/>
    <cellStyle name="Millares 2 31 3" xfId="662" xr:uid="{6CEBCEB3-15C2-4983-8A06-EB92C733CAB3}"/>
    <cellStyle name="Millares 2 31 4" xfId="664" xr:uid="{3577C470-A49E-41FF-AEF2-4482B66643AA}"/>
    <cellStyle name="Millares 2 32" xfId="666" xr:uid="{8CC5AF9E-E9FB-48C1-8E93-B79D7D1D6105}"/>
    <cellStyle name="Millares 2 32 2" xfId="668" xr:uid="{0ED35BAD-021D-43ED-B1A3-59F5B4F9A493}"/>
    <cellStyle name="Millares 2 32 3" xfId="670" xr:uid="{14BD31F5-B2B1-44B6-AC06-6EB1BE231CB8}"/>
    <cellStyle name="Millares 2 32 4" xfId="672" xr:uid="{1DE7444C-19FE-44C8-B2A3-FF5C49D06A88}"/>
    <cellStyle name="Millares 2 33" xfId="675" xr:uid="{650CDB50-7A42-4FB0-9E12-E9AE499A5F67}"/>
    <cellStyle name="Millares 2 33 2" xfId="677" xr:uid="{252C0772-D8F0-47BB-8B73-A34714B140B8}"/>
    <cellStyle name="Millares 2 33 3" xfId="679" xr:uid="{38BA7CA5-8879-428F-89B2-370D43CFF055}"/>
    <cellStyle name="Millares 2 33 4" xfId="681" xr:uid="{984F9D48-EA64-4167-AB1E-FF614E7380CF}"/>
    <cellStyle name="Millares 2 34" xfId="684" xr:uid="{2B048EED-E4EF-449A-A8BB-4525CD5B2F53}"/>
    <cellStyle name="Millares 2 34 2" xfId="68" xr:uid="{F9F11614-2B35-4DEB-BB9C-6C6DAC966F51}"/>
    <cellStyle name="Millares 2 34 3" xfId="45" xr:uid="{9FCC5B81-8020-491C-9E61-3C5AC04ACF2B}"/>
    <cellStyle name="Millares 2 34 4" xfId="32" xr:uid="{AA8BFF1A-A38C-4EB8-ACBC-8DCC84D0495E}"/>
    <cellStyle name="Millares 2 35" xfId="692" xr:uid="{09937E59-AF3F-488B-9C15-7B7537F5C130}"/>
    <cellStyle name="Millares 2 35 2" xfId="693" xr:uid="{4782D5F0-9B5D-4F66-B673-6F55EBDBAF5D}"/>
    <cellStyle name="Millares 2 36" xfId="694" xr:uid="{3CB90643-2B9D-497C-88E7-FE4C25FA8DAA}"/>
    <cellStyle name="Millares 2 36 2" xfId="695" xr:uid="{7CADF363-F02C-4FCD-81F1-61F5D8A4377D}"/>
    <cellStyle name="Millares 2 37" xfId="696" xr:uid="{A799A9B9-F3CA-47F9-9A59-A34BAF350A99}"/>
    <cellStyle name="Millares 2 37 2" xfId="141" xr:uid="{8640D50C-1113-44D1-A20C-2B38C11AA461}"/>
    <cellStyle name="Millares 2 38" xfId="697" xr:uid="{D75C2260-3AD9-46B2-8D03-D8EA383C8D8A}"/>
    <cellStyle name="Millares 2 39" xfId="1417" xr:uid="{61ABF30B-8B85-4D52-A8DC-C93502F85F0B}"/>
    <cellStyle name="Millares 2 4" xfId="698" xr:uid="{16589C35-BDCE-4836-A178-9505C3336EEE}"/>
    <cellStyle name="Millares 2 4 2" xfId="699" xr:uid="{8319B506-3712-4B16-B894-845DFFC3105E}"/>
    <cellStyle name="Millares 2 4 3" xfId="700" xr:uid="{7A1411AE-8BF5-489C-BDAC-0650D62FF1DA}"/>
    <cellStyle name="Millares 2 4 4" xfId="701" xr:uid="{2F8AB757-7BA8-4261-B8B1-0962E279A6F0}"/>
    <cellStyle name="Millares 2 5" xfId="702" xr:uid="{A0DFF283-E066-4C52-AC24-DFE670E82EBD}"/>
    <cellStyle name="Millares 2 5 2" xfId="703" xr:uid="{AFD2ACB4-4F4C-4C8A-8DA1-548ED97ABA18}"/>
    <cellStyle name="Millares 2 5 3" xfId="704" xr:uid="{283E7F66-4B93-48B6-8072-F0D23C6DE557}"/>
    <cellStyle name="Millares 2 5 4" xfId="705" xr:uid="{0710F73D-DCFB-4851-AB63-0DAE2D3D358E}"/>
    <cellStyle name="Millares 2 6" xfId="706" xr:uid="{A57F9460-C612-49B1-9BD4-7BC66BF3AE4C}"/>
    <cellStyle name="Millares 2 6 2" xfId="707" xr:uid="{62877DDE-2FB3-467A-9339-1B702EFB15EE}"/>
    <cellStyle name="Millares 2 6 3" xfId="708" xr:uid="{6C0F0DCB-9CA9-476B-9C4D-FFBC3E846209}"/>
    <cellStyle name="Millares 2 6 4" xfId="709" xr:uid="{18327BC8-B165-4833-81DE-76AEB0A9702F}"/>
    <cellStyle name="Millares 2 7" xfId="710" xr:uid="{D623B42D-2685-4CF7-AC0D-7F4371D44B19}"/>
    <cellStyle name="Millares 2 7 2" xfId="711" xr:uid="{8F34B20F-CCEE-453B-A0C3-B7D21D42A0A2}"/>
    <cellStyle name="Millares 2 7 3" xfId="712" xr:uid="{6DD7B81A-5025-4C90-A65A-7CDFA2418171}"/>
    <cellStyle name="Millares 2 7 4" xfId="713" xr:uid="{D827FAA3-6CF2-4E50-AFAC-B4DE4C0CC44A}"/>
    <cellStyle name="Millares 2 8" xfId="714" xr:uid="{14086DAA-9049-430A-B70B-A961B2CE29FB}"/>
    <cellStyle name="Millares 2 8 2" xfId="715" xr:uid="{F5B50FF5-2FF3-4A97-A5E5-712C40A2C741}"/>
    <cellStyle name="Millares 2 8 3" xfId="716" xr:uid="{CAFA8A94-3194-4AB9-8FB6-5516E25413D8}"/>
    <cellStyle name="Millares 2 8 4" xfId="717" xr:uid="{F5E4A7D4-DD69-46D7-9EEA-86A83F27B6FC}"/>
    <cellStyle name="Millares 2 9" xfId="718" xr:uid="{6C2A6455-6547-42A7-8C0A-329D5CCA8E86}"/>
    <cellStyle name="Millares 2 9 2" xfId="719" xr:uid="{10A66B25-39E1-42E3-8EA5-C6A0892FFCE0}"/>
    <cellStyle name="Millares 2 9 3" xfId="720" xr:uid="{F7AC9698-8CE9-42BA-822B-7A13F1785A9E}"/>
    <cellStyle name="Millares 2 9 4" xfId="721" xr:uid="{CAA92889-A173-4B14-848D-4A9ACD36DE22}"/>
    <cellStyle name="Millares 2_COSTOS UNITARIOS R SERRANO I" xfId="722" xr:uid="{E7D20A7E-FB24-4E22-91B0-3DA717CEB9FA}"/>
    <cellStyle name="Millares 20" xfId="496" xr:uid="{9E6D7399-C33F-474E-B75B-1E7FC72F2FA2}"/>
    <cellStyle name="Millares 20 2" xfId="604" xr:uid="{2175A682-7305-483B-ACDC-B5B1760944D2}"/>
    <cellStyle name="Millares 20 3" xfId="355" xr:uid="{C9BF22FA-F26C-4C6C-A1C4-31709F0078CD}"/>
    <cellStyle name="Millares 20 4" xfId="606" xr:uid="{ED50B735-4577-4FE5-BADA-ACC900059705}"/>
    <cellStyle name="Millares 21" xfId="596" xr:uid="{92780FF6-28E5-4C98-A8B4-39EBDB2097C8}"/>
    <cellStyle name="Millares 21 2" xfId="526" xr:uid="{764F6C86-E28D-45B7-A84F-03F1DFE36EB9}"/>
    <cellStyle name="Millares 21 3" xfId="529" xr:uid="{E6FCD02D-BF92-4030-B2AF-E18DA7D32C29}"/>
    <cellStyle name="Millares 21 4" xfId="327" xr:uid="{10CD4DCB-7942-4DF6-8A49-82ADA88F0CBB}"/>
    <cellStyle name="Millares 22" xfId="599" xr:uid="{907FDBD7-B802-4B72-A939-E0C89979EB10}"/>
    <cellStyle name="Millares 22 2" xfId="608" xr:uid="{366645CE-6245-4B20-9BF0-5685B5B9EB69}"/>
    <cellStyle name="Millares 22 3" xfId="358" xr:uid="{2F6E7E6A-9B62-4467-A66B-93F281108C29}"/>
    <cellStyle name="Millares 22 4" xfId="48" xr:uid="{00AA03EA-8519-421C-94A4-A25BC255A35E}"/>
    <cellStyle name="Millares 23" xfId="28" xr:uid="{FEDB96E2-7500-4943-8B2D-44B72562DEEE}"/>
    <cellStyle name="Millares 23 2" xfId="610" xr:uid="{709516F5-0844-41D3-AD84-1A272AAE54FF}"/>
    <cellStyle name="Millares 23 3" xfId="552" xr:uid="{F37EBED6-547D-4AAC-850C-41BF15CD34C4}"/>
    <cellStyle name="Millares 23 4" xfId="534" xr:uid="{8CFD711F-0289-492A-ADF2-FCACE310E756}"/>
    <cellStyle name="Millares 24" xfId="480" xr:uid="{89DDE078-3B53-42BC-8BD4-216BCE087AB3}"/>
    <cellStyle name="Millares 24 2" xfId="373" xr:uid="{11C57B54-C5DE-4383-8308-4D452B2AB179}"/>
    <cellStyle name="Millares 24 3" xfId="363" xr:uid="{8A9B37D3-5D4F-4DBD-B1E5-C4C84EB0C4AB}"/>
    <cellStyle name="Millares 24 4" xfId="378" xr:uid="{5124A66E-B5CE-486E-B217-1142DA79267C}"/>
    <cellStyle name="Millares 25" xfId="723" xr:uid="{24BCDDC5-D29F-4098-92F2-2255D1587851}"/>
    <cellStyle name="Millares 25 2" xfId="726" xr:uid="{51BCF9BF-2192-4453-BC31-1E290F4CFA60}"/>
    <cellStyle name="Millares 25 3" xfId="729" xr:uid="{F1C987CB-A86D-4EDF-9DD0-F9EFA96911BF}"/>
    <cellStyle name="Millares 25 4" xfId="731" xr:uid="{73ED732E-B579-454E-B0C9-DE8308EA37C5}"/>
    <cellStyle name="Millares 26" xfId="733" xr:uid="{E670DBED-DAD2-4D6E-8A56-D9B24AA44FD4}"/>
    <cellStyle name="Millares 26 2" xfId="58" xr:uid="{C05D8FCC-DCDC-44AC-82AA-4E74B4A2E8C5}"/>
    <cellStyle name="Millares 26 3" xfId="736" xr:uid="{133674CA-476D-4933-9BD0-00EAC080AD4D}"/>
    <cellStyle name="Millares 26 4" xfId="738" xr:uid="{2E541B1A-E0B6-43C3-A055-3DEE5931D765}"/>
    <cellStyle name="Millares 27" xfId="740" xr:uid="{B013B106-AEFA-47CB-A939-D2B30B3BA7F5}"/>
    <cellStyle name="Millares 27 2" xfId="743" xr:uid="{92A447DC-A903-4B24-B6CA-E74BCD3E69A9}"/>
    <cellStyle name="Millares 27 3" xfId="746" xr:uid="{C6DE710B-5DF2-42A8-A805-D4C817D391B1}"/>
    <cellStyle name="Millares 27 4" xfId="749" xr:uid="{E14A813B-BA06-4165-98B5-07C67DAEFDD8}"/>
    <cellStyle name="Millares 28" xfId="751" xr:uid="{B477A583-04AE-4D0F-A0A6-3447D5490E93}"/>
    <cellStyle name="Millares 28 2" xfId="754" xr:uid="{61D91FCB-9A23-4BB5-8790-7010C1D92EFF}"/>
    <cellStyle name="Millares 28 3" xfId="756" xr:uid="{3204E135-2A03-4CFF-967C-0E7A1DCB91B6}"/>
    <cellStyle name="Millares 28 4" xfId="758" xr:uid="{362BDDAE-67E3-49B0-BF77-870603B89754}"/>
    <cellStyle name="Millares 29" xfId="760" xr:uid="{4B29932B-763F-45AC-B0AA-7A0145C67345}"/>
    <cellStyle name="Millares 29 2" xfId="762" xr:uid="{07671EF0-39C6-468C-88E6-A7C79DED93AD}"/>
    <cellStyle name="Millares 29 3" xfId="764" xr:uid="{84154205-C571-41E1-AA80-5B4654169D76}"/>
    <cellStyle name="Millares 29 4" xfId="766" xr:uid="{A2DE88FE-EE5E-47A5-9495-E9CC7363ADBF}"/>
    <cellStyle name="Millares 3" xfId="213" xr:uid="{B33A0AEB-4341-4F96-808B-BBF48F03067F}"/>
    <cellStyle name="Millares 3 10" xfId="768" xr:uid="{1FF32A75-9E2B-4421-97A4-D6B9AEEF854A}"/>
    <cellStyle name="Millares 3 11" xfId="769" xr:uid="{5B771195-9DC3-4EE6-897B-E50B956C3B24}"/>
    <cellStyle name="Millares 3 12" xfId="770" xr:uid="{1CBFE15C-3259-473B-95F5-D011DF0C326E}"/>
    <cellStyle name="Millares 3 13" xfId="771" xr:uid="{82845854-EED4-4275-886B-5994E0FA609C}"/>
    <cellStyle name="Millares 3 14" xfId="772" xr:uid="{7D604422-F662-4FD0-A3DD-93E88AA0FAC4}"/>
    <cellStyle name="Millares 3 15" xfId="773" xr:uid="{474837DB-BD40-4F10-BC62-0CC5F6C456F3}"/>
    <cellStyle name="Millares 3 16" xfId="775" xr:uid="{4BCF9DB8-19D1-481C-9A85-EB050803F0C9}"/>
    <cellStyle name="Millares 3 17" xfId="404" xr:uid="{63BCB4A6-5ECF-436C-834A-60B71A03D06D}"/>
    <cellStyle name="Millares 3 18" xfId="408" xr:uid="{C7567E86-7F25-486C-8A2F-DA4B0B53A4D9}"/>
    <cellStyle name="Millares 3 19" xfId="323" xr:uid="{DC8C1C0D-E7D1-4A8E-8B18-C118BBCB04D6}"/>
    <cellStyle name="Millares 3 2" xfId="508" xr:uid="{A118E693-AB83-4594-8942-AE25A3DCD246}"/>
    <cellStyle name="Millares 3 2 2" xfId="777" xr:uid="{5E5F7E64-BB41-4218-971D-AE5E9869CED1}"/>
    <cellStyle name="Millares 3 20" xfId="774" xr:uid="{79C562C0-C8D9-4683-94F1-C801CE46C15C}"/>
    <cellStyle name="Millares 3 21" xfId="776" xr:uid="{CBBE3EB0-E6A5-4633-9E41-A5D80B03F874}"/>
    <cellStyle name="Millares 3 3" xfId="249" xr:uid="{0802D183-9790-470C-A7FB-1746E2319E37}"/>
    <cellStyle name="Millares 3 3 2" xfId="778" xr:uid="{D7717F13-52E2-4F88-B800-21BE37502F9B}"/>
    <cellStyle name="Millares 3 4" xfId="252" xr:uid="{2BF8A0A1-797B-491B-9DB3-699646843984}"/>
    <cellStyle name="Millares 3 5" xfId="510" xr:uid="{725EF610-5B70-471C-9760-C484638CEFF0}"/>
    <cellStyle name="Millares 3 6" xfId="512" xr:uid="{DDCEF053-63A6-4E56-8F60-7C922FB59B7C}"/>
    <cellStyle name="Millares 3 7" xfId="514" xr:uid="{601C4551-DEEC-45F1-B0F3-DBE2CF23400C}"/>
    <cellStyle name="Millares 3 8" xfId="779" xr:uid="{FAB31BF2-E52F-44DC-8645-F0DE354B6302}"/>
    <cellStyle name="Millares 3 9" xfId="780" xr:uid="{D1DABE8E-A656-4BB8-8757-3EF6DC597965}"/>
    <cellStyle name="Millares 3_COSTOS UNITARIOS R SERRANO I" xfId="781" xr:uid="{3DFEAC16-D8B5-4343-B392-19257380E8ED}"/>
    <cellStyle name="Millares 30" xfId="724" xr:uid="{BAEA5970-C6F2-43DF-8BF2-B7C07D97EE6A}"/>
    <cellStyle name="Millares 30 2" xfId="727" xr:uid="{9240D718-120C-4A48-9615-39D6FAA412C8}"/>
    <cellStyle name="Millares 30 3" xfId="730" xr:uid="{8610EAD8-346A-4593-ABFB-9BFB6E872C36}"/>
    <cellStyle name="Millares 30 4" xfId="732" xr:uid="{6CA766B4-31AB-469E-A7A1-3D4016D11D19}"/>
    <cellStyle name="Millares 31" xfId="734" xr:uid="{378EF7DD-EF9B-46D8-A607-C56D66E73670}"/>
    <cellStyle name="Millares 31 2" xfId="57" xr:uid="{6FCEB852-1E9D-42A2-B069-A66E31D9C1ED}"/>
    <cellStyle name="Millares 31 3" xfId="737" xr:uid="{C7DFE8A1-A64C-49E4-A2B0-BE94EA1460DA}"/>
    <cellStyle name="Millares 31 4" xfId="739" xr:uid="{D3BEB2BE-8306-4B1F-B2D5-9AF433F86076}"/>
    <cellStyle name="Millares 31 5" xfId="782" xr:uid="{C853BDC8-13E1-4FFC-A2D7-DDAFDD7B3E33}"/>
    <cellStyle name="Millares 32" xfId="741" xr:uid="{FB8B5F01-BFCB-468B-B1E7-EE92375F1C0A}"/>
    <cellStyle name="Millares 32 2" xfId="744" xr:uid="{31D18A85-48EE-46CE-9330-919D3E49748C}"/>
    <cellStyle name="Millares 32 3" xfId="747" xr:uid="{D495B4FA-37B3-40A8-8D91-164717E3F7E4}"/>
    <cellStyle name="Millares 32 4" xfId="750" xr:uid="{7058E433-A7F8-4B16-A481-5D7D54FC12E7}"/>
    <cellStyle name="Millares 33" xfId="752" xr:uid="{4D709629-2193-44D6-9AC7-7604B3E5A42E}"/>
    <cellStyle name="Millares 33 2" xfId="755" xr:uid="{E0EC9063-C99A-4C6A-9A18-086A55CABDBD}"/>
    <cellStyle name="Millares 33 3" xfId="757" xr:uid="{41F9F2EE-BC66-4016-9DAB-488A6A8760DA}"/>
    <cellStyle name="Millares 33 4" xfId="759" xr:uid="{134A4ABF-94C9-41D8-A623-84A402B2C238}"/>
    <cellStyle name="Millares 34" xfId="761" xr:uid="{35E882AD-E9A0-484B-A030-EA053CA601E4}"/>
    <cellStyle name="Millares 34 2" xfId="763" xr:uid="{AB53A102-4E67-41ED-9C6A-D107EAC6449C}"/>
    <cellStyle name="Millares 34 3" xfId="765" xr:uid="{32B3D6F4-FFDC-481D-9929-8C86A53B776B}"/>
    <cellStyle name="Millares 34 4" xfId="767" xr:uid="{1030A647-0F8A-4930-9AD1-C2616BB57467}"/>
    <cellStyle name="Millares 35" xfId="783" xr:uid="{0B8A98E8-4B17-487F-BDDD-A564B00DE566}"/>
    <cellStyle name="Millares 36" xfId="785" xr:uid="{EA3B05CE-B753-4C69-B10E-010B521A4B17}"/>
    <cellStyle name="Millares 37" xfId="786" xr:uid="{0B3E6886-12B8-4F4D-ADB9-B8F7FF96C24F}"/>
    <cellStyle name="Millares 37 2" xfId="787" xr:uid="{0A8B764D-EA81-4130-AC5F-C46EFFF56EB8}"/>
    <cellStyle name="Millares 38" xfId="789" xr:uid="{5E8E9BE5-BAE0-47A6-B9CF-1CE97768B843}"/>
    <cellStyle name="Millares 39" xfId="1416" xr:uid="{97707854-61B9-4339-97B4-36ADC45F8C46}"/>
    <cellStyle name="Millares 4" xfId="215" xr:uid="{F36D8149-2F41-4744-BB40-CF108D2CF7B3}"/>
    <cellStyle name="Millares 4 10" xfId="790" xr:uid="{62FC4AB9-7615-4A88-BFBD-BEE26A7FE76D}"/>
    <cellStyle name="Millares 4 11" xfId="1418" xr:uid="{2271595C-6DDD-4DEA-AEA6-A1A8D4CF1CA0}"/>
    <cellStyle name="Millares 4 2" xfId="791" xr:uid="{AD5D3ABE-5C60-4D01-BB9A-9FA35A2C01A6}"/>
    <cellStyle name="Millares 4 3" xfId="792" xr:uid="{D3C5AD3A-1EF4-4CD0-9198-FD8E058DFA55}"/>
    <cellStyle name="Millares 4 4" xfId="793" xr:uid="{89E49D47-B9EC-4747-88F6-59EF5A37FAED}"/>
    <cellStyle name="Millares 4 5" xfId="794" xr:uid="{49B63A97-3076-427C-9725-27170B0C023F}"/>
    <cellStyle name="Millares 4 6" xfId="795" xr:uid="{28D9E0DD-5B6A-4443-9A25-E4A623280BE3}"/>
    <cellStyle name="Millares 4 7" xfId="796" xr:uid="{BD6B223D-276D-4F31-89A9-B2CC2BD1CC89}"/>
    <cellStyle name="Millares 4 8" xfId="797" xr:uid="{1970878C-8A72-452C-A875-FA5869D8CC45}"/>
    <cellStyle name="Millares 4 9" xfId="539" xr:uid="{367004FD-876D-4140-A1BA-AFBF2B3B79AD}"/>
    <cellStyle name="Millares 40" xfId="784" xr:uid="{6D5D1C5E-2475-4E75-B42A-8E8C5AF4202B}"/>
    <cellStyle name="Millares 41" xfId="1426" xr:uid="{1C36462C-32F3-4F8E-B204-A0C24DCFD32E}"/>
    <cellStyle name="Millares 42" xfId="1427" xr:uid="{7B17F04C-5DF4-4C60-BC35-D9D03F3015C5}"/>
    <cellStyle name="Millares 5" xfId="217" xr:uid="{BB98CB1F-CC10-49AF-86FB-6117A6EF5DF0}"/>
    <cellStyle name="Millares 5 2" xfId="800" xr:uid="{4BCEE986-0819-412B-8C18-205F8F8D76DB}"/>
    <cellStyle name="Millares 5 3" xfId="801" xr:uid="{87FEE5CA-F28E-4F42-B59C-CF30DD214A48}"/>
    <cellStyle name="Millares 5 4" xfId="802" xr:uid="{917A18D2-6761-459B-88A0-A3A6AF5159AA}"/>
    <cellStyle name="Millares 5 5" xfId="803" xr:uid="{31118F4F-C335-431C-8FBA-DBC663D9DF91}"/>
    <cellStyle name="Millares 5 6" xfId="804" xr:uid="{1FDB69A0-0C9B-404E-9BFC-A149B337CDA9}"/>
    <cellStyle name="Millares 5 7" xfId="805" xr:uid="{30863850-8130-41EF-83B6-C9C9D95010BC}"/>
    <cellStyle name="Millares 5 8" xfId="806" xr:uid="{865D5545-5106-43E7-9656-61741C8E03EC}"/>
    <cellStyle name="Millares 6" xfId="807" xr:uid="{DE4D4191-FC22-4DA9-8CAD-3F239BC6EFF8}"/>
    <cellStyle name="Millares 6 2" xfId="808" xr:uid="{DC22ED29-36FE-4984-8CF7-D5416B6C9F30}"/>
    <cellStyle name="Millares 6 2 2" xfId="809" xr:uid="{4D7D40E7-8373-474A-A9F8-870AC6E85AD2}"/>
    <cellStyle name="Millares 6 3" xfId="810" xr:uid="{F8657834-4044-4FFC-82F8-6CD40A4AC8FB}"/>
    <cellStyle name="Millares 6 4" xfId="811" xr:uid="{F0927EAD-572C-41E0-ADF7-BDEF311EFD92}"/>
    <cellStyle name="Millares 7" xfId="812" xr:uid="{4A579D7D-B6AC-4FAF-80CC-CA79C6206791}"/>
    <cellStyle name="Millares 7 2" xfId="813" xr:uid="{24A7BAF0-0B59-41CD-AE36-D88678FE2762}"/>
    <cellStyle name="Millares 7 3" xfId="815" xr:uid="{B6BB696D-CDFD-459C-ABAC-BCE319D191E0}"/>
    <cellStyle name="Millares 7 4" xfId="817" xr:uid="{90CF18E9-CDA5-41EC-9242-360DC3648B3D}"/>
    <cellStyle name="Millares 8" xfId="819" xr:uid="{7615A694-7CC8-443B-8E00-73C3AC4B7A8B}"/>
    <cellStyle name="Millares 8 2" xfId="820" xr:uid="{EF6B3759-DAF2-45C4-AC78-3F22EC5E9158}"/>
    <cellStyle name="Millares 8 2 2" xfId="822" xr:uid="{13CF17A0-A205-4233-AF6B-4C5341C12305}"/>
    <cellStyle name="Millares 8 3" xfId="823" xr:uid="{6B01AE9D-2A85-4E2F-B38E-CCECA6C7F6A6}"/>
    <cellStyle name="Millares 8 3 2" xfId="825" xr:uid="{C6C6F2F2-A3D9-47F3-A8F0-3192BC968C70}"/>
    <cellStyle name="Millares 8 4" xfId="826" xr:uid="{8D7A8359-7EB7-43FD-B104-454349B750FA}"/>
    <cellStyle name="Millares 8 4 2" xfId="828" xr:uid="{0FEDB358-B083-45E3-A4C0-D5EAACB45F4C}"/>
    <cellStyle name="Millares 8 5" xfId="829" xr:uid="{3671BFD3-ED55-4C81-8D73-AF247446D4AA}"/>
    <cellStyle name="Millares 9" xfId="831" xr:uid="{7AEF4302-792F-47B4-B7FC-F0B143BD129F}"/>
    <cellStyle name="Millares 9 2" xfId="832" xr:uid="{DAF1936F-D36B-4003-8394-37DE8AE454A5}"/>
    <cellStyle name="Millares 9 2 2" xfId="184" xr:uid="{3AE5F51C-8990-4A54-8733-F535831874B9}"/>
    <cellStyle name="Millares 9 3" xfId="834" xr:uid="{0609A49A-3DB5-4ED2-9D23-41524E6733FC}"/>
    <cellStyle name="Millares 9 3 2" xfId="836" xr:uid="{9E5D3BF1-043B-45F5-A53F-0F235892AEF3}"/>
    <cellStyle name="Millares 9 4" xfId="837" xr:uid="{D4A94E7D-531C-44C0-8A28-D2D193FBFB47}"/>
    <cellStyle name="Millares 9 4 2" xfId="839" xr:uid="{2A1FD4E8-441B-46F7-990F-7145EFB082A9}"/>
    <cellStyle name="Millares 9 5" xfId="840" xr:uid="{23F589C3-879A-4B74-8D64-067FD8099B99}"/>
    <cellStyle name="Moneda" xfId="2" builtinId="4"/>
    <cellStyle name="Moneda [0] 2" xfId="842" xr:uid="{A94548BC-1155-4394-8405-756C021A075A}"/>
    <cellStyle name="Moneda 10" xfId="843" xr:uid="{F09B542D-98C1-4CE9-B681-1FE85914BE64}"/>
    <cellStyle name="Moneda 10 2" xfId="844" xr:uid="{7FF39C24-0678-4F76-BD9E-4A33F7B66E91}"/>
    <cellStyle name="Moneda 10 3" xfId="845" xr:uid="{5EB7B880-F2FA-41CE-9F30-0C25C81DBC11}"/>
    <cellStyle name="Moneda 10 4" xfId="846" xr:uid="{1A1F2BDC-1D06-4A3B-AE3C-65C507FF0963}"/>
    <cellStyle name="Moneda 11" xfId="847" xr:uid="{C4EE70FD-5195-4C05-B696-DC6B5DF8CDA3}"/>
    <cellStyle name="Moneda 11 2" xfId="848" xr:uid="{6F6EFD42-468E-480F-803B-4D6F9CD96E86}"/>
    <cellStyle name="Moneda 12" xfId="849" xr:uid="{F0E8D52F-8564-4450-B1B2-25BBF25D13E0}"/>
    <cellStyle name="Moneda 12 2" xfId="850" xr:uid="{0F812DCA-4892-477A-B5D8-50552C3D6E2B}"/>
    <cellStyle name="Moneda 13" xfId="851" xr:uid="{A67E961E-F798-4052-A7F9-5A92A9C820DE}"/>
    <cellStyle name="Moneda 13 2" xfId="852" xr:uid="{B39E682F-49B2-4A7C-9F9B-C265B2DEC414}"/>
    <cellStyle name="Moneda 13 3" xfId="853" xr:uid="{F954072F-9D93-45C7-AE87-F58D55232664}"/>
    <cellStyle name="Moneda 13 4" xfId="854" xr:uid="{4756C35A-1493-4927-9488-B31929397B18}"/>
    <cellStyle name="Moneda 13 5" xfId="855" xr:uid="{3FA7687A-117A-4115-AEEF-B67636572CC8}"/>
    <cellStyle name="Moneda 13 6" xfId="24" xr:uid="{AF3C9293-F559-48ED-B3BF-EEF4F89B75FC}"/>
    <cellStyle name="Moneda 13 7" xfId="856" xr:uid="{70DE77CD-CB2A-445C-84A7-C73FEBA2330A}"/>
    <cellStyle name="Moneda 14" xfId="857" xr:uid="{D5ACA99D-F2F7-4EE3-B403-3DADDCBC43AA}"/>
    <cellStyle name="Moneda 15" xfId="858" xr:uid="{E7FC4511-8163-4875-A876-CBA61A99E2F9}"/>
    <cellStyle name="Moneda 16" xfId="860" xr:uid="{CAB7C7C2-B868-4AB0-9CED-325B180E23E0}"/>
    <cellStyle name="Moneda 17" xfId="862" xr:uid="{DB0449EB-104F-4AD5-B766-B1E13F55AEEA}"/>
    <cellStyle name="Moneda 18" xfId="864" xr:uid="{56990280-B887-4E68-B05B-B373043B1A1E}"/>
    <cellStyle name="Moneda 19" xfId="866" xr:uid="{238389DC-7B3A-4F91-919D-E9413E34F0BA}"/>
    <cellStyle name="Moneda 2" xfId="868" xr:uid="{7493DF11-1C1F-480F-8D41-FD6C2C1A276D}"/>
    <cellStyle name="Moneda 2 10" xfId="869" xr:uid="{E7D5EA8A-2B17-4B48-9F88-A8E7E3DAB9B2}"/>
    <cellStyle name="Moneda 2 11" xfId="870" xr:uid="{B476F759-AA23-46FE-940F-BB06CB148C49}"/>
    <cellStyle name="Moneda 2 12" xfId="788" xr:uid="{147248CA-C547-4D23-85A4-9A1BEF8D864A}"/>
    <cellStyle name="Moneda 2 2" xfId="871" xr:uid="{1739A01B-3C5F-4606-8752-24BF0438E2A8}"/>
    <cellStyle name="Moneda 2 3" xfId="872" xr:uid="{4EBD202B-4283-4372-ABED-3DEBA38D8210}"/>
    <cellStyle name="Moneda 2 4" xfId="814" xr:uid="{7284A13A-9367-4C01-A798-87A04E89FAC1}"/>
    <cellStyle name="Moneda 2 5" xfId="816" xr:uid="{2D19E425-4497-4F1E-BAFC-D29A1EC8402D}"/>
    <cellStyle name="Moneda 2 6" xfId="818" xr:uid="{7944BF9C-9308-49EC-BA34-98337DF20BEC}"/>
    <cellStyle name="Moneda 2 7" xfId="873" xr:uid="{A0D238A8-843A-460C-96D0-3D07154CBC55}"/>
    <cellStyle name="Moneda 2 8" xfId="874" xr:uid="{5FE77AB1-4258-48D1-8A92-A81A843DBEBF}"/>
    <cellStyle name="Moneda 2 9" xfId="875" xr:uid="{076C4D58-E800-4CC1-9CB4-045DCB70986C}"/>
    <cellStyle name="Moneda 2_PLAN DE OFERTA  I.N. GRAL. ORLANDO ZEPEDA" xfId="876" xr:uid="{18A7AC1B-4A8E-4578-BD0A-428141233DC1}"/>
    <cellStyle name="Moneda 20" xfId="859" xr:uid="{40325673-CF77-4F41-99E7-3E724B58E320}"/>
    <cellStyle name="Moneda 21" xfId="861" xr:uid="{AF57692E-3D60-451D-9BE3-DE47C5F13EDA}"/>
    <cellStyle name="Moneda 22" xfId="863" xr:uid="{E94126C5-15D3-496A-A317-C19BCBFA6445}"/>
    <cellStyle name="Moneda 23" xfId="865" xr:uid="{74FFCC6B-0C4C-440E-BFF2-4F1CE57A1C5C}"/>
    <cellStyle name="Moneda 24" xfId="867" xr:uid="{1D7472F5-C4C9-4E5B-8907-7B90646D83E4}"/>
    <cellStyle name="Moneda 25" xfId="877" xr:uid="{943EE112-204E-48D1-A04E-254E84CAD187}"/>
    <cellStyle name="Moneda 26" xfId="879" xr:uid="{8910693A-F677-4BCC-95E6-3A347387F33D}"/>
    <cellStyle name="Moneda 27" xfId="881" xr:uid="{C271A0DB-B53B-4C35-A36A-8531FFF9B2D6}"/>
    <cellStyle name="Moneda 28" xfId="883" xr:uid="{1730854B-A866-4284-8602-642183495E2E}"/>
    <cellStyle name="Moneda 28 2" xfId="885" xr:uid="{6AD2DD69-5555-4B7C-9EF8-4E6C34B879C1}"/>
    <cellStyle name="Moneda 29" xfId="886" xr:uid="{8DA4317F-AD39-43EE-928F-18378DB0A0C8}"/>
    <cellStyle name="Moneda 3" xfId="888" xr:uid="{DE3E4D71-B941-40DD-9530-23FA74F55258}"/>
    <cellStyle name="Moneda 3 2" xfId="891" xr:uid="{FA6AA8D3-A798-460F-814C-5DD34ED867F9}"/>
    <cellStyle name="Moneda 3 3" xfId="892" xr:uid="{EADA24D8-E844-437C-8BCB-E0EFF030EEE0}"/>
    <cellStyle name="Moneda 3 4" xfId="821" xr:uid="{E36B55FB-DEA0-40A9-85A5-57F920DDA918}"/>
    <cellStyle name="Moneda 3 5" xfId="824" xr:uid="{18F9E794-E618-486E-87E4-B57A96E58BA1}"/>
    <cellStyle name="Moneda 3 6" xfId="827" xr:uid="{1EF5A243-B76A-44AF-A0F7-9DB19D6A9E7D}"/>
    <cellStyle name="Moneda 3 7" xfId="830" xr:uid="{0DD3629B-CC84-473F-807A-065D09CB1F58}"/>
    <cellStyle name="Moneda 3 8" xfId="893" xr:uid="{CF2DB49C-3FC5-418F-B943-B04449F247DB}"/>
    <cellStyle name="Moneda 3 9" xfId="894" xr:uid="{8D1EF1B4-7CDE-49F0-81A2-73BA724FB1CD}"/>
    <cellStyle name="Moneda 30" xfId="878" xr:uid="{5BF745C6-E6A5-4810-A8CD-8393C80B1222}"/>
    <cellStyle name="Moneda 31" xfId="880" xr:uid="{5234C907-0D52-430F-9BCE-C18144556614}"/>
    <cellStyle name="Moneda 32" xfId="882" xr:uid="{08831BE1-A155-40F9-9ED1-5F10CE14B7EF}"/>
    <cellStyle name="Moneda 33" xfId="884" xr:uid="{C6653DEC-B1E3-4F6E-8FCB-76D9683F44B7}"/>
    <cellStyle name="Moneda 34" xfId="887" xr:uid="{59D23643-B0C4-4C4C-AD2B-B4D096809D3E}"/>
    <cellStyle name="Moneda 35" xfId="895" xr:uid="{41F78B8C-7E13-459C-AA02-39EE4028E56F}"/>
    <cellStyle name="Moneda 36" xfId="1425" xr:uid="{9DF58EF9-C6D3-4EB9-B5A6-DF70660ADDD4}"/>
    <cellStyle name="Moneda 37" xfId="1419" xr:uid="{3AB90DA8-3529-4629-819A-40802AD2CB6A}"/>
    <cellStyle name="Moneda 38" xfId="1428" xr:uid="{6ACCBF01-60D3-460F-B9A3-2F7282D6D2E2}"/>
    <cellStyle name="Moneda 39" xfId="1421" xr:uid="{400730EC-26A2-4360-AC4A-A8B0B0F1C0EF}"/>
    <cellStyle name="Moneda 4" xfId="896" xr:uid="{C8DAC690-9EE4-4FCE-B0B6-1354CDC9A44A}"/>
    <cellStyle name="Moneda 4 10" xfId="899" xr:uid="{7D8DB2B9-3268-4497-B503-608C78D30169}"/>
    <cellStyle name="Moneda 4 11" xfId="900" xr:uid="{AB5575EE-5743-4228-9641-764307F780C0}"/>
    <cellStyle name="Moneda 4 2" xfId="901" xr:uid="{7D81B8C1-1AB0-4F3E-80B8-487D2BF7FB0E}"/>
    <cellStyle name="Moneda 4 2 2" xfId="902" xr:uid="{4C357833-5AA5-49BE-8D59-66DA17C65F7E}"/>
    <cellStyle name="Moneda 4 3" xfId="903" xr:uid="{9239733A-92D8-4410-A871-B104A49F18E8}"/>
    <cellStyle name="Moneda 4 3 2" xfId="904" xr:uid="{B842112E-202E-40EC-A897-5447D3D9D159}"/>
    <cellStyle name="Moneda 4 4" xfId="833" xr:uid="{645A7C7E-FC27-4D02-B66E-609C3EAB171D}"/>
    <cellStyle name="Moneda 4 4 2" xfId="183" xr:uid="{2459460E-2B0A-4827-9D3B-963AB5B07A3D}"/>
    <cellStyle name="Moneda 4 5" xfId="835" xr:uid="{945FA973-D989-4593-93E6-84DA8FDA7B1B}"/>
    <cellStyle name="Moneda 4 6" xfId="838" xr:uid="{4AECB340-F4EF-4B7C-B706-BD4E359CD907}"/>
    <cellStyle name="Moneda 4 7" xfId="841" xr:uid="{C5A590BE-C928-418B-A8A5-0846174E51A1}"/>
    <cellStyle name="Moneda 4 8" xfId="905" xr:uid="{51AF0153-805D-4CDC-828F-3F76E4206019}"/>
    <cellStyle name="Moneda 4 9" xfId="309" xr:uid="{11904E57-C3A0-4D35-AA81-D981C1F7D4B1}"/>
    <cellStyle name="Moneda 41" xfId="5" xr:uid="{C0C5FBB7-95F7-438D-B0A5-EAFCA84B4885}"/>
    <cellStyle name="Moneda 43" xfId="6" xr:uid="{5B9985F4-DF6D-418D-B1D8-CDD73A53897F}"/>
    <cellStyle name="Moneda 46" xfId="7" xr:uid="{D29957F8-660D-4C32-A19F-F9275CD28655}"/>
    <cellStyle name="Moneda 48" xfId="8" xr:uid="{7947CACE-DCE7-4FAA-9793-43F8BF5E77ED}"/>
    <cellStyle name="Moneda 5" xfId="3" xr:uid="{44A9A151-93D1-492A-9D70-14B354F1307A}"/>
    <cellStyle name="Moneda 5 10" xfId="163" xr:uid="{E62E21AD-2F28-4DB4-A454-C3E49C3C7162}"/>
    <cellStyle name="Moneda 5 11" xfId="906" xr:uid="{D0BC0A8E-3FA6-4955-B077-1D388CF02B31}"/>
    <cellStyle name="Moneda 5 2" xfId="531" xr:uid="{91B05392-1387-48DA-B9D1-9D1F736FD621}"/>
    <cellStyle name="Moneda 5 3" xfId="325" xr:uid="{3CFC4577-A700-45CE-BA7E-31CD048C962E}"/>
    <cellStyle name="Moneda 5 4" xfId="331" xr:uid="{1EFCCD29-B5D5-4BC7-BF30-FE309BF4511D}"/>
    <cellStyle name="Moneda 5 5" xfId="909" xr:uid="{D70DED62-F1AF-40CE-8DA5-1ED3F941DAD9}"/>
    <cellStyle name="Moneda 5 6" xfId="910" xr:uid="{3B0E5AD2-EE60-4753-9FD7-1C7BE0C16A38}"/>
    <cellStyle name="Moneda 5 7" xfId="911" xr:uid="{AD855B09-3806-48C6-9CDB-01153548DE9E}"/>
    <cellStyle name="Moneda 5 8" xfId="912" xr:uid="{89832A4D-B0A8-43B4-B3B8-A67C3F41B960}"/>
    <cellStyle name="Moneda 5 9" xfId="913" xr:uid="{08B089AA-517D-4AAD-9050-43AEB3BF3106}"/>
    <cellStyle name="Moneda 6" xfId="914" xr:uid="{44B5D089-B57D-47B2-881F-694D60E939C0}"/>
    <cellStyle name="Moneda 6 10" xfId="915" xr:uid="{0C095DFC-D49B-4A6C-906F-BDCAD4D01174}"/>
    <cellStyle name="Moneda 6 2" xfId="916" xr:uid="{A5745208-4555-40DB-8B7E-A88D5BA0FDAB}"/>
    <cellStyle name="Moneda 6 2 2" xfId="917" xr:uid="{53874706-5164-458B-B302-ED19535CDDFD}"/>
    <cellStyle name="Moneda 6 3" xfId="918" xr:uid="{39D08997-029D-44C6-BDDE-37635FE7C51A}"/>
    <cellStyle name="Moneda 6 4" xfId="919" xr:uid="{FAD3D406-BC7E-4D44-A4D7-B6C11B7DB949}"/>
    <cellStyle name="Moneda 6 5" xfId="920" xr:uid="{C7DC8589-CFCB-46F7-9CDB-184A971CE011}"/>
    <cellStyle name="Moneda 6 6" xfId="921" xr:uid="{165D0825-7EA4-44BC-A33D-295E00F73B26}"/>
    <cellStyle name="Moneda 6 7" xfId="922" xr:uid="{373874DA-9136-4CED-9A77-C6FF0A6EE31C}"/>
    <cellStyle name="Moneda 6 8" xfId="923" xr:uid="{D1A74A5D-96C4-4CE4-82CD-C148F71641A9}"/>
    <cellStyle name="Moneda 6 9" xfId="136" xr:uid="{684652AC-D185-4A79-9C55-A53D502F46B8}"/>
    <cellStyle name="Moneda 6_La Reina_OK" xfId="924" xr:uid="{E77C78CD-4A22-4A83-A3EE-642281579B8A}"/>
    <cellStyle name="Moneda 7" xfId="521" xr:uid="{962AC06B-2F57-40AD-B84D-5F42F94EEB8F}"/>
    <cellStyle name="Moneda 7 10" xfId="925" xr:uid="{DEA642FA-8217-4655-AD48-98BFEEF8E7D3}"/>
    <cellStyle name="Moneda 7 2" xfId="926" xr:uid="{353D93CA-E921-404E-BE99-6C0BB71C79C0}"/>
    <cellStyle name="Moneda 7 2 2" xfId="927" xr:uid="{984B29E4-F857-4E04-AD59-A0F7E6F07782}"/>
    <cellStyle name="Moneda 7 3" xfId="928" xr:uid="{E5C31114-00DA-4644-8466-791C9B9C2A28}"/>
    <cellStyle name="Moneda 7 3 2" xfId="929" xr:uid="{B79DF504-50F8-44E9-BD1D-39EA54F5E502}"/>
    <cellStyle name="Moneda 7 4" xfId="932" xr:uid="{DEBC3391-AEDF-48AB-A6B5-D1F312D16937}"/>
    <cellStyle name="Moneda 7 4 2" xfId="933" xr:uid="{3F3C7831-D5F4-4B44-9BBC-835DB274A1E1}"/>
    <cellStyle name="Moneda 7 5" xfId="934" xr:uid="{98E057A3-AECD-43CD-BFCC-81D3C556D22B}"/>
    <cellStyle name="Moneda 7 6" xfId="935" xr:uid="{02C7470E-CCAB-41D8-A3A6-4E6906F5A0FF}"/>
    <cellStyle name="Moneda 7 7" xfId="936" xr:uid="{424818A3-354C-4152-9CBA-D72672CB9FDD}"/>
    <cellStyle name="Moneda 7 8" xfId="937" xr:uid="{6B5CAACC-5E8B-4A71-AC2D-29851C5456D7}"/>
    <cellStyle name="Moneda 7 9" xfId="938" xr:uid="{FA29CE3F-B499-44B7-BE1C-94C84F079D86}"/>
    <cellStyle name="Moneda 7_PRESUPUESTO EUGENIA DE DUEÑAS_18-05-09_FINALIZADO_" xfId="939" xr:uid="{7D7B8CA1-6840-4BBF-8565-F980F4531903}"/>
    <cellStyle name="Moneda 8" xfId="399" xr:uid="{1D48ED3C-47EE-4478-94E0-0B107CBB3E60}"/>
    <cellStyle name="Moneda 8 2" xfId="940" xr:uid="{53DB6CB7-53A0-4D31-8ED2-070877312B25}"/>
    <cellStyle name="Moneda 8 2 2" xfId="941" xr:uid="{35E515A9-B9E9-4FB1-88B4-F91D0125DC0C}"/>
    <cellStyle name="Moneda 8 3" xfId="942" xr:uid="{167751CC-5E91-4F63-AE11-B89ECB1B6196}"/>
    <cellStyle name="Moneda 8 3 2" xfId="943" xr:uid="{D6D3A1C5-43B5-4F16-A512-BFC5F11B800E}"/>
    <cellStyle name="Moneda 8 4" xfId="944" xr:uid="{F6A39F09-7577-428B-B3C0-AB955A78AA77}"/>
    <cellStyle name="Moneda 8 4 2" xfId="945" xr:uid="{01688CBE-5CF9-4DEA-B600-A0FBF9276362}"/>
    <cellStyle name="Moneda 8 5" xfId="946" xr:uid="{99ED4FD2-C725-45AA-B0F3-2386EAC43B0F}"/>
    <cellStyle name="Moneda 8 6" xfId="947" xr:uid="{096DEB04-2525-45B1-BF71-CB70B0EFF974}"/>
    <cellStyle name="Moneda 8 7" xfId="16" xr:uid="{4EA4896D-76E0-4B2C-B986-321EC45BFA54}"/>
    <cellStyle name="Moneda 8 8" xfId="948" xr:uid="{BACF4587-8688-4674-9BB8-4088B4BEE874}"/>
    <cellStyle name="Moneda 8 9" xfId="949" xr:uid="{8409A10B-6851-4231-9604-BBCAE37E6012}"/>
    <cellStyle name="Moneda 9" xfId="485" xr:uid="{F4704336-76D5-4613-9265-923A7F7ADE40}"/>
    <cellStyle name="Moneda 9 2" xfId="951" xr:uid="{2E48D404-9AB4-4C2D-A7EA-AFBD2838BD55}"/>
    <cellStyle name="Moneda 9 2 2" xfId="952" xr:uid="{BB49C36A-7623-4E73-9226-BF846C91F9CD}"/>
    <cellStyle name="Moneda 9 3" xfId="953" xr:uid="{36D0E07F-6459-42E8-AAC4-B77E1E48E129}"/>
    <cellStyle name="Moneda 9 3 2" xfId="954" xr:uid="{E18E234A-AA9F-4BAB-AEB8-32C3853A58B9}"/>
    <cellStyle name="Moneda 9 4" xfId="955" xr:uid="{1964DF2D-4E23-4E4B-B8FD-5EB542D25965}"/>
    <cellStyle name="Moneda 9 4 2" xfId="956" xr:uid="{288E2817-8322-4336-92FF-1681443E675B}"/>
    <cellStyle name="Moneda 9 5" xfId="957" xr:uid="{AE944126-F06B-422F-BDF7-AF72FAEA1177}"/>
    <cellStyle name="Moneda 9_Caseta" xfId="958" xr:uid="{7B7437C2-0C00-4D7C-A045-CE662DF6018B}"/>
    <cellStyle name="Neutral 2" xfId="959" xr:uid="{A1DD2DAD-F434-4158-8318-D0961530F7A7}"/>
    <cellStyle name="Neutral 3" xfId="960" xr:uid="{9271F38B-E7F0-429B-94C4-BFBF1F502A51}"/>
    <cellStyle name="Normal" xfId="0" builtinId="0"/>
    <cellStyle name="Normal 1" xfId="961" xr:uid="{1F7A3282-CEAC-46AE-AD7C-5D3B739C3722}"/>
    <cellStyle name="Normal 10" xfId="962" xr:uid="{89B3495B-BABF-44D5-9388-B0EE4D055D42}"/>
    <cellStyle name="Normal 10 2" xfId="963" xr:uid="{8AA8721A-1061-4138-85BC-838046F5F221}"/>
    <cellStyle name="Normal 10 2 2" xfId="964" xr:uid="{91EB0DA1-CCF0-4553-9B03-72B253AE2C3E}"/>
    <cellStyle name="Normal 10 2 3" xfId="965" xr:uid="{7BD1F845-8203-4FB3-A695-058C2B93CB4B}"/>
    <cellStyle name="Normal 10 3" xfId="545" xr:uid="{531151D9-9C78-41CB-B4A7-79417738F1DD}"/>
    <cellStyle name="Normal 10 4" xfId="966" xr:uid="{A126D1FF-2DFB-4885-BEC1-FE48FF80E47A}"/>
    <cellStyle name="Normal 11" xfId="967" xr:uid="{1F417766-FCE0-4554-916E-05439B5C1922}"/>
    <cellStyle name="Normal 11 2" xfId="968" xr:uid="{8681E574-C96A-43E4-AB8C-D25B9CF2FFEB}"/>
    <cellStyle name="Normal 11 3" xfId="969" xr:uid="{FF727C65-4755-4851-8DB3-A076BAC6B0B4}"/>
    <cellStyle name="Normal 11 4" xfId="970" xr:uid="{953BE257-99BC-4027-96BB-D1DFD276FB0F}"/>
    <cellStyle name="Normal 11 5" xfId="1420" xr:uid="{B5AB7300-879A-4B40-8809-1C27B778EF3D}"/>
    <cellStyle name="Normal 12" xfId="971" xr:uid="{BD1E0F64-FF9B-45D3-9E6A-28D29C53FE0B}"/>
    <cellStyle name="Normal 12 2" xfId="972" xr:uid="{5AB6073A-512F-46B7-9E76-15855C601A16}"/>
    <cellStyle name="Normal 12 3" xfId="54" xr:uid="{1FDF38AD-DDEA-4056-BA71-77C979710D6B}"/>
    <cellStyle name="Normal 12 4" xfId="973" xr:uid="{3AAEF65F-9C62-4C42-BDA5-8355128A0C0B}"/>
    <cellStyle name="Normal 13" xfId="974" xr:uid="{7E407ADE-5CF5-4E8E-8916-0B42F5079C66}"/>
    <cellStyle name="Normal 13 2" xfId="975" xr:uid="{C11484C8-2DB5-44EB-879F-FFAF1A4D4709}"/>
    <cellStyle name="Normal 13 3" xfId="976" xr:uid="{66EDA0AE-3339-4C35-8D0D-BB7754725E7B}"/>
    <cellStyle name="Normal 13 4" xfId="977" xr:uid="{D55DE926-DA7E-46EE-B691-158144B56118}"/>
    <cellStyle name="Normal 14" xfId="978" xr:uid="{3A1A93B4-595C-45D7-9113-A8E188EC94C1}"/>
    <cellStyle name="Normal 14 2" xfId="979" xr:uid="{49A0018E-2CCF-4C31-A6D7-90D9D79F4E12}"/>
    <cellStyle name="Normal 14 3" xfId="980" xr:uid="{C58A3286-8354-463A-9131-A6F18C7EA007}"/>
    <cellStyle name="Normal 14 4" xfId="981" xr:uid="{EF1CEB34-5D4F-4B8C-8321-9A9F2AD64D62}"/>
    <cellStyle name="Normal 15" xfId="982" xr:uid="{3312E1F3-FB13-4523-974A-1D4E2E320A6C}"/>
    <cellStyle name="Normal 15 2" xfId="984" xr:uid="{F0933F26-9EC1-4A53-AD78-2A1C95E6B273}"/>
    <cellStyle name="Normal 15 3" xfId="986" xr:uid="{7514AC1C-88F4-4E74-8BE9-F6980BC09FB7}"/>
    <cellStyle name="Normal 15 4" xfId="988" xr:uid="{DDA77D86-5D93-459A-8F70-5E3BA345C6EE}"/>
    <cellStyle name="Normal 16" xfId="990" xr:uid="{22890AC7-5E14-4EE6-BC83-1F7444ABC801}"/>
    <cellStyle name="Normal 16 2" xfId="992" xr:uid="{16125C70-578A-4565-9E07-EF111F69BFF2}"/>
    <cellStyle name="Normal 16 3" xfId="994" xr:uid="{B6185A1A-5A2B-49B1-AE10-3B9672B5C7ED}"/>
    <cellStyle name="Normal 16 4" xfId="996" xr:uid="{3712F32E-AD2B-474E-B983-5D93D112BFEC}"/>
    <cellStyle name="Normal 17" xfId="998" xr:uid="{C39B4A12-23F0-4C6C-B4AB-E7314F67B993}"/>
    <cellStyle name="Normal 17 2" xfId="1000" xr:uid="{C30B9B87-66F3-41B4-B8A7-45A4179E7E21}"/>
    <cellStyle name="Normal 17 3" xfId="1002" xr:uid="{B93877D9-FD19-4DE3-ACE3-39949F7EFCCD}"/>
    <cellStyle name="Normal 17 4" xfId="1004" xr:uid="{73E2E728-D672-4FC4-86E4-770DACEA0869}"/>
    <cellStyle name="Normal 18" xfId="1007" xr:uid="{C6B26FE5-49D2-4454-B644-E8A8C8D5E730}"/>
    <cellStyle name="Normal 18 2" xfId="1009" xr:uid="{385A1E91-FF4D-4DAB-844F-82029F11E3F4}"/>
    <cellStyle name="Normal 18 3" xfId="1011" xr:uid="{A048FCAA-EF2D-45A7-ACA1-E43B2A987B76}"/>
    <cellStyle name="Normal 18 4" xfId="1013" xr:uid="{289C2DE1-81CA-47F5-B723-FDC096F1A1BD}"/>
    <cellStyle name="Normal 19" xfId="1015" xr:uid="{77C805B6-F419-4CD4-9ED5-19802798D767}"/>
    <cellStyle name="Normal 19 2" xfId="1017" xr:uid="{143CC592-1BE9-4642-AFE7-34A53516C5AD}"/>
    <cellStyle name="Normal 19 3" xfId="1019" xr:uid="{667C061F-6F42-4F00-9DF3-6EF1506EC449}"/>
    <cellStyle name="Normal 19 4" xfId="1021" xr:uid="{66090ABD-5D28-4F76-9499-353FB3FB7C11}"/>
    <cellStyle name="Normal 2" xfId="1023" xr:uid="{385EED67-3F1F-41DE-B921-64743F2EE134}"/>
    <cellStyle name="Normal 2 10" xfId="1024" xr:uid="{595C5F62-06C4-4030-BDE1-6CD8788EA9B6}"/>
    <cellStyle name="Normal 2 10 2" xfId="1025" xr:uid="{9FB29E7B-DAC8-42F1-87DF-68B2E2BDBDA6}"/>
    <cellStyle name="Normal 2 10 3" xfId="36" xr:uid="{24B24ECF-E0C0-4AE1-8412-0412726D43D2}"/>
    <cellStyle name="Normal 2 11" xfId="1026" xr:uid="{751227E6-0AB0-4DD0-9749-C7E204090EC6}"/>
    <cellStyle name="Normal 2 11 2" xfId="1027" xr:uid="{261DFC37-6FA8-4FD2-B42B-B182C06BA0F8}"/>
    <cellStyle name="Normal 2 11 3" xfId="367" xr:uid="{3DDA1DAE-BD28-4F2F-ADBA-2085E20E7F0D}"/>
    <cellStyle name="Normal 2 12" xfId="1028" xr:uid="{07AA4E15-D33D-4131-BC49-28EF495E7C3F}"/>
    <cellStyle name="Normal 2 12 2" xfId="1029" xr:uid="{A6173CFF-72B2-4B77-82B5-A68C3E9D5A27}"/>
    <cellStyle name="Normal 2 12 3" xfId="489" xr:uid="{D35477C0-D8FB-4EEE-B7B5-3B4198CCA0DD}"/>
    <cellStyle name="Normal 2 13" xfId="1030" xr:uid="{BAE8FE66-28C9-46F4-9AEB-67D42B135330}"/>
    <cellStyle name="Normal 2 13 2" xfId="1031" xr:uid="{62F3625F-4E07-42A4-B4CB-20085F12361E}"/>
    <cellStyle name="Normal 2 13 3" xfId="492" xr:uid="{6105C85D-A987-4D60-9CE9-D7809B3946F1}"/>
    <cellStyle name="Normal 2 14" xfId="1032" xr:uid="{9D46BD62-7818-4711-A72D-7432D6DB552C}"/>
    <cellStyle name="Normal 2 14 2" xfId="1033" xr:uid="{35B5D806-D9AB-4BEA-B7E8-C78ADC6D8C42}"/>
    <cellStyle name="Normal 2 14 3" xfId="1034" xr:uid="{AB07C846-F10D-4053-8C52-5031669BB751}"/>
    <cellStyle name="Normal 2 15" xfId="1035" xr:uid="{D6DFD4D0-BA82-447B-814C-88349B331576}"/>
    <cellStyle name="Normal 2 15 2" xfId="462" xr:uid="{1EFF5DE6-34EF-4D06-B59E-DE33A1172885}"/>
    <cellStyle name="Normal 2 15 3" xfId="629" xr:uid="{2D3C8A4F-2E30-435D-BDE3-D1927EEEA579}"/>
    <cellStyle name="Normal 2 16" xfId="1037" xr:uid="{ECD9E3D8-D47D-4A4C-910E-1D84500B230B}"/>
    <cellStyle name="Normal 2 16 2" xfId="1039" xr:uid="{8089842D-EC7F-4917-8825-1F4F49E03430}"/>
    <cellStyle name="Normal 2 16 3" xfId="1041" xr:uid="{3B41B11F-2D9C-474A-BFD1-F3436CF3F86A}"/>
    <cellStyle name="Normal 2 17" xfId="1043" xr:uid="{6BB5963C-B321-4F4C-A669-E4C73B602D1C}"/>
    <cellStyle name="Normal 2 17 2" xfId="1045" xr:uid="{9CBEE6F6-4D99-4345-8D8C-086A5B1159EC}"/>
    <cellStyle name="Normal 2 17 3" xfId="1047" xr:uid="{91061F95-B2DC-4A48-B336-570DCE121399}"/>
    <cellStyle name="Normal 2 18" xfId="1049" xr:uid="{8B021DCC-9E6E-4FFD-9889-7110C6564365}"/>
    <cellStyle name="Normal 2 18 2" xfId="1051" xr:uid="{18473F9C-2696-42A7-A0A4-601547828A1F}"/>
    <cellStyle name="Normal 2 18 3" xfId="1053" xr:uid="{7C694395-494C-42DA-9BBE-46198FAD88ED}"/>
    <cellStyle name="Normal 2 19" xfId="1056" xr:uid="{22ECCAC8-BFFE-44DD-87DC-366862D3A736}"/>
    <cellStyle name="Normal 2 19 2" xfId="1058" xr:uid="{BF5C48ED-F548-49FA-89E7-6AF5254AFFF9}"/>
    <cellStyle name="Normal 2 19 3" xfId="1060" xr:uid="{C97CB4EB-1A4A-4498-88F5-F513EFD062DE}"/>
    <cellStyle name="Normal 2 2" xfId="950" xr:uid="{C9008DE0-7CCB-404B-BAF8-6A9490A10B4C}"/>
    <cellStyle name="Normal 2 2 2" xfId="1062" xr:uid="{2BE19B61-1FD9-497C-8FF7-D5DF08B4746F}"/>
    <cellStyle name="Normal 2 2 2 2" xfId="1063" xr:uid="{B00B2636-93EE-4977-A702-7A46919D21BF}"/>
    <cellStyle name="Normal 2 2 2 3" xfId="1064" xr:uid="{2A23573B-4480-4721-A202-AF5B3B270A12}"/>
    <cellStyle name="Normal 2 2 3" xfId="1065" xr:uid="{8ED88C98-32BC-4A53-9D60-840305B82115}"/>
    <cellStyle name="Normal 2 20" xfId="1036" xr:uid="{DCB4046F-2EFA-4EC9-B3CB-BC861B23F651}"/>
    <cellStyle name="Normal 2 20 2" xfId="461" xr:uid="{674902B0-BBC5-42A9-9C43-DFE0542BDC57}"/>
    <cellStyle name="Normal 2 20 3" xfId="630" xr:uid="{F3D187DA-7D58-459F-8960-476EEED2A042}"/>
    <cellStyle name="Normal 2 21" xfId="1038" xr:uid="{8E6A625F-D1C6-425F-81F7-5B0571EDEFEB}"/>
    <cellStyle name="Normal 2 21 2" xfId="1040" xr:uid="{02C6B2B3-FBCA-4168-BFF7-E530B5E13607}"/>
    <cellStyle name="Normal 2 21 3" xfId="1042" xr:uid="{8F1F7CBA-6DE5-4045-A002-723C69421F5E}"/>
    <cellStyle name="Normal 2 22" xfId="1044" xr:uid="{3EE29846-1620-49B8-B5BE-06AB0B773FA1}"/>
    <cellStyle name="Normal 2 22 2" xfId="1046" xr:uid="{20163AAD-F070-4B0A-AA42-7C596A2B69E8}"/>
    <cellStyle name="Normal 2 22 3" xfId="1048" xr:uid="{D08AEB18-AF91-4008-B772-F8A51C181139}"/>
    <cellStyle name="Normal 2 23" xfId="1050" xr:uid="{7E8C4630-4BE4-4BA4-A8B8-53F01DFB07A4}"/>
    <cellStyle name="Normal 2 23 2" xfId="1052" xr:uid="{8D90B631-F5D8-44C8-81CA-D1E14658AAE5}"/>
    <cellStyle name="Normal 2 23 3" xfId="1054" xr:uid="{300F3579-DC91-4775-B9DA-4945BEBBC6D0}"/>
    <cellStyle name="Normal 2 24" xfId="1057" xr:uid="{65C88D2D-C84E-4501-8404-1845BD38B558}"/>
    <cellStyle name="Normal 2 24 2" xfId="1059" xr:uid="{F4523127-C743-45BC-B09D-0BD195BC637D}"/>
    <cellStyle name="Normal 2 24 3" xfId="1061" xr:uid="{2906210E-0F8F-4C54-B44F-4B18E782905A}"/>
    <cellStyle name="Normal 2 25" xfId="270" xr:uid="{F6AC1FA7-E25B-44F0-82DF-B21050EDCC44}"/>
    <cellStyle name="Normal 2 25 2" xfId="403" xr:uid="{CB457036-9579-46A6-A9EF-94A3A38CABDD}"/>
    <cellStyle name="Normal 2 25 3" xfId="407" xr:uid="{E9BEE9C1-CAE9-4816-8EEF-C5019ED4560A}"/>
    <cellStyle name="Normal 2 26" xfId="1066" xr:uid="{BE048B65-3679-4E1A-BFDC-7046F2FF735C}"/>
    <cellStyle name="Normal 2 26 2" xfId="1068" xr:uid="{FA7B9AFF-F38A-4A0F-B630-3F1F54611615}"/>
    <cellStyle name="Normal 2 26 3" xfId="1070" xr:uid="{A7E147D4-901F-413A-8573-1BA6A74F3A4C}"/>
    <cellStyle name="Normal 2 27" xfId="1072" xr:uid="{117CB2CB-D056-46DA-8663-0CE6FDBE1EE2}"/>
    <cellStyle name="Normal 2 27 2" xfId="1074" xr:uid="{7651D138-52E8-4480-A41F-514D26908241}"/>
    <cellStyle name="Normal 2 27 3" xfId="1076" xr:uid="{F05CB788-A41C-4F17-8291-3E981B88DE95}"/>
    <cellStyle name="Normal 2 28" xfId="1078" xr:uid="{033AAE7B-D004-47FC-9BFA-C3277F8CE601}"/>
    <cellStyle name="Normal 2 28 2" xfId="1080" xr:uid="{67DF970B-F4CC-42C8-9D7A-8E3A1A0BF3E1}"/>
    <cellStyle name="Normal 2 28 3" xfId="1082" xr:uid="{E161FFB3-E7AE-4A72-9F57-D3420F82FC97}"/>
    <cellStyle name="Normal 2 29" xfId="1084" xr:uid="{9BAAE15C-DFB3-4122-A11F-6027B8C093F6}"/>
    <cellStyle name="Normal 2 29 2" xfId="1086" xr:uid="{4094CB8D-A8DE-4B94-B818-503445314B53}"/>
    <cellStyle name="Normal 2 29 3" xfId="1088" xr:uid="{4579B8E5-F772-44E0-AD39-D2E0EE5197E5}"/>
    <cellStyle name="Normal 2 3" xfId="199" xr:uid="{B7425E4A-41BE-4656-91CA-B49EBE66A492}"/>
    <cellStyle name="Normal 2 3 2" xfId="1091" xr:uid="{406B0F82-8AA0-481F-85BB-0774861010CE}"/>
    <cellStyle name="Normal 2 3 3" xfId="1092" xr:uid="{E855B46F-2DF6-4FD1-AB98-20595EFC3649}"/>
    <cellStyle name="Normal 2 30" xfId="269" xr:uid="{926D6BA2-BD4C-4F9C-A7F1-D7F492FA7EF8}"/>
    <cellStyle name="Normal 2 30 2" xfId="402" xr:uid="{32B9DCFF-B171-4775-A63D-AC566B5834A3}"/>
    <cellStyle name="Normal 2 30 3" xfId="406" xr:uid="{B5CA3E1A-45CE-4C40-A1E0-DA0DA56BA23A}"/>
    <cellStyle name="Normal 2 31" xfId="1067" xr:uid="{4E1E7129-1827-441F-860D-398A23DAFA6A}"/>
    <cellStyle name="Normal 2 31 2" xfId="1069" xr:uid="{B2441ADF-DE68-4210-8C9F-894372A5AE75}"/>
    <cellStyle name="Normal 2 31 3" xfId="1071" xr:uid="{BC730620-5D5C-42BA-B07F-B3B51BDAE13C}"/>
    <cellStyle name="Normal 2 32" xfId="1073" xr:uid="{F895810D-210D-49B9-95A4-CD9E530FB087}"/>
    <cellStyle name="Normal 2 32 2" xfId="1075" xr:uid="{6F00A094-B00C-41B2-AEB4-B8A463F78276}"/>
    <cellStyle name="Normal 2 32 3" xfId="1077" xr:uid="{E1B2D4E1-D449-40B9-986A-98952B024AFA}"/>
    <cellStyle name="Normal 2 33" xfId="1079" xr:uid="{826C86C7-5A9C-4F0C-AF39-6EAD5A911BA2}"/>
    <cellStyle name="Normal 2 33 2" xfId="1081" xr:uid="{CDD3281F-2DBE-4BFF-A4DB-8FA586388231}"/>
    <cellStyle name="Normal 2 33 3" xfId="1083" xr:uid="{17A46A2D-7D40-426A-A6ED-8692E1771421}"/>
    <cellStyle name="Normal 2 34" xfId="1085" xr:uid="{76AFE313-D54C-4DF0-B131-4AB53F41C3B8}"/>
    <cellStyle name="Normal 2 34 2" xfId="1087" xr:uid="{BE00711F-9FFB-4EFD-B7E1-03A2F9E1F3AD}"/>
    <cellStyle name="Normal 2 34 3" xfId="1089" xr:uid="{3219EC41-DCF2-41D1-B5B8-F3CE392FDB2D}"/>
    <cellStyle name="Normal 2 35" xfId="1093" xr:uid="{201D4F93-D160-4D6D-BD99-62ABEE02E4CC}"/>
    <cellStyle name="Normal 2 35 2" xfId="1094" xr:uid="{7461831A-725D-4B9C-9F23-6071BBC7AA32}"/>
    <cellStyle name="Normal 2 36" xfId="1095" xr:uid="{C4C57419-E16B-43B8-A80B-4E0CC7831566}"/>
    <cellStyle name="Normal 2 36 2" xfId="1096" xr:uid="{C6564C7D-560F-434D-9483-C9F6E380E595}"/>
    <cellStyle name="Normal 2 37" xfId="1097" xr:uid="{E76BF863-1B6D-40C3-AA8A-1FC3DB2A099B}"/>
    <cellStyle name="Normal 2 38" xfId="1098" xr:uid="{DB720071-5E6C-4C00-89A1-3E941EBCB37C}"/>
    <cellStyle name="Normal 2 4" xfId="203" xr:uid="{536C2EF9-43A0-4F77-9F39-A2A23804B9D8}"/>
    <cellStyle name="Normal 2 4 2" xfId="1099" xr:uid="{B48D5412-4376-4EB9-B21C-898C6768DF98}"/>
    <cellStyle name="Normal 2 4 3" xfId="1100" xr:uid="{AC4AEB77-CBDE-4392-B5E2-0BC6B5E8F272}"/>
    <cellStyle name="Normal 2 5" xfId="1101" xr:uid="{9ABAF651-9601-4A12-BF42-DE6804DF073E}"/>
    <cellStyle name="Normal 2 5 2" xfId="1102" xr:uid="{66A91626-8101-4866-BFA3-202F679E60F4}"/>
    <cellStyle name="Normal 2 5 3" xfId="1103" xr:uid="{DB5C28E5-410B-4E22-9C9C-9AF16CF09121}"/>
    <cellStyle name="Normal 2 6" xfId="1104" xr:uid="{D03A2B28-DC35-4050-B816-A7CA0A5B989A}"/>
    <cellStyle name="Normal 2 6 2" xfId="1105" xr:uid="{3DC24530-B4DD-40CC-A3CB-23EB6238386C}"/>
    <cellStyle name="Normal 2 6 3" xfId="1106" xr:uid="{967489F6-E2BA-4919-AECF-A043614A14C5}"/>
    <cellStyle name="Normal 2 7" xfId="1107" xr:uid="{CB3F2494-5E28-4416-9BB8-333F39D9FE1F}"/>
    <cellStyle name="Normal 2 7 2" xfId="1108" xr:uid="{D9E08B48-FE12-4396-81E1-CC357F52C1B4}"/>
    <cellStyle name="Normal 2 7 3" xfId="1109" xr:uid="{8F24A632-A55A-4106-BB52-EB308AEF0D2B}"/>
    <cellStyle name="Normal 2 8" xfId="1110" xr:uid="{503EE01D-26E7-4E8A-AD29-3AF7E036DBAA}"/>
    <cellStyle name="Normal 2 8 2" xfId="1111" xr:uid="{4BD36950-1520-4D2E-9D2D-8DFCC0B97290}"/>
    <cellStyle name="Normal 2 8 3" xfId="1112" xr:uid="{F8A62D1A-D2F9-466C-9673-C7F7EA097B55}"/>
    <cellStyle name="Normal 2 9" xfId="1113" xr:uid="{D98770BC-9C4D-40D0-B47A-6E0B38ADC5AA}"/>
    <cellStyle name="Normal 2 9 2" xfId="1114" xr:uid="{B597ED25-48EE-407E-A27B-0E91FB2D509B}"/>
    <cellStyle name="Normal 2 9 3" xfId="1115" xr:uid="{CCE0BEF6-DDD1-488F-AA43-AF3E1D83F645}"/>
    <cellStyle name="Normal 2_(HLU) LOTE No. 1 PLAN DE OFERTA DE OBRAS DE INFRAESTRUCTURA" xfId="1116" xr:uid="{21A089D5-44DF-4A96-8D89-807E86C70EDC}"/>
    <cellStyle name="Normal 20" xfId="983" xr:uid="{9DBA7408-A03F-40BC-87CB-4970CBBD9DF5}"/>
    <cellStyle name="Normal 20 2" xfId="985" xr:uid="{41A81349-9AE7-4CF8-AD5A-A8B50AE75BC9}"/>
    <cellStyle name="Normal 20 3" xfId="987" xr:uid="{5897AD6D-6EB5-4AD3-8A9B-D231BD61E361}"/>
    <cellStyle name="Normal 20 4" xfId="989" xr:uid="{9836F883-6382-4BED-807B-7A3709A65E96}"/>
    <cellStyle name="Normal 21" xfId="991" xr:uid="{4FFA6D23-AF4D-4D6C-ADBD-21469C3B292F}"/>
    <cellStyle name="Normal 21 2" xfId="993" xr:uid="{F4F39FF3-E75A-41CD-BCE1-4C4D0BA49D05}"/>
    <cellStyle name="Normal 21 3" xfId="995" xr:uid="{EFC35444-8DEA-4B0C-9E8C-8DAE9B881F3B}"/>
    <cellStyle name="Normal 21 4" xfId="997" xr:uid="{F10AF5D8-B6E5-4B39-9DCD-D4D1E213F96A}"/>
    <cellStyle name="Normal 22" xfId="999" xr:uid="{FC83C29B-DEF0-44A8-A528-4A029DF870FA}"/>
    <cellStyle name="Normal 22 2" xfId="1001" xr:uid="{EB225FFC-1029-4926-A74E-A9D09A85AB8F}"/>
    <cellStyle name="Normal 22 3" xfId="1003" xr:uid="{6B5D17CE-4C08-4BCD-AC7A-9218B630C7A0}"/>
    <cellStyle name="Normal 22 4" xfId="1005" xr:uid="{61179207-FAF1-42E4-92D5-639261DCDD3D}"/>
    <cellStyle name="Normal 23" xfId="1008" xr:uid="{4940D614-EB18-4724-BC55-E1A054290348}"/>
    <cellStyle name="Normal 23 2" xfId="1010" xr:uid="{C93D7E01-AEDB-4E43-A115-242083351F36}"/>
    <cellStyle name="Normal 23 3" xfId="1012" xr:uid="{72330490-D2B5-445E-BA46-A98426BD9CFF}"/>
    <cellStyle name="Normal 23 4" xfId="1014" xr:uid="{A5A06937-AB71-4427-BBBC-7E8E74A13834}"/>
    <cellStyle name="Normal 24" xfId="1016" xr:uid="{7F0AEBD2-5EDE-4760-95C3-0C05F10EB79F}"/>
    <cellStyle name="Normal 24 2" xfId="1018" xr:uid="{B8256E47-57D4-4B22-9DF5-E39821B0B675}"/>
    <cellStyle name="Normal 24 3" xfId="1020" xr:uid="{E4297C7B-1C0D-4A30-B703-572ADD4C0AFD}"/>
    <cellStyle name="Normal 24 4" xfId="1022" xr:uid="{5DC3F94C-4EAC-4054-BED0-23C1832178BD}"/>
    <cellStyle name="Normal 25" xfId="1117" xr:uid="{B7027B04-12DF-4B21-AEC6-E02CADE0C5D1}"/>
    <cellStyle name="Normal 25 2" xfId="1119" xr:uid="{BAB52B4C-342B-4FDC-9306-05F849570893}"/>
    <cellStyle name="Normal 25 3" xfId="1121" xr:uid="{C5035026-70A2-4C82-B81F-02F7C64A094C}"/>
    <cellStyle name="Normal 25 4" xfId="1123" xr:uid="{49CEDA51-F1B3-418A-91F7-9761E4030A37}"/>
    <cellStyle name="Normal 26" xfId="1125" xr:uid="{116953EB-5ECC-4F04-A94B-4C2FC17F959D}"/>
    <cellStyle name="Normal 26 2" xfId="889" xr:uid="{13EA65E3-F252-43F2-A3E8-2D06608C3BAE}"/>
    <cellStyle name="Normal 26 3" xfId="897" xr:uid="{DFBF7180-5C73-46F7-8F2B-10D35D386642}"/>
    <cellStyle name="Normal 26 4" xfId="907" xr:uid="{51E5A212-2541-4A18-A9B0-C3D882F1B2A6}"/>
    <cellStyle name="Normal 27" xfId="429" xr:uid="{38797B00-293B-4F22-883F-50354565ABBA}"/>
    <cellStyle name="Normal 27 2" xfId="433" xr:uid="{9B099F68-8AFC-4781-A01D-103157717768}"/>
    <cellStyle name="Normal 27 3" xfId="440" xr:uid="{F25FD96A-60C7-4D79-8583-9D35214580D8}"/>
    <cellStyle name="Normal 27 4" xfId="1127" xr:uid="{0DBEF408-5E23-4224-AB60-71E58F5027DF}"/>
    <cellStyle name="Normal 28" xfId="541" xr:uid="{58F3FEF3-7B2E-4AAA-92CE-08D942B98E85}"/>
    <cellStyle name="Normal 28 2" xfId="1129" xr:uid="{0BBD3CFD-0911-4926-BF1C-9891DF43E4DE}"/>
    <cellStyle name="Normal 28 3" xfId="1131" xr:uid="{60C642C1-165E-446D-9A7D-F0DB3B52B9FC}"/>
    <cellStyle name="Normal 28 4" xfId="1133" xr:uid="{D31092F2-3DD4-48BD-8260-E3DB4AEE676D}"/>
    <cellStyle name="Normal 29" xfId="437" xr:uid="{91812C80-CC83-4148-88F8-7BE1BA25353B}"/>
    <cellStyle name="Normal 29 2" xfId="1135" xr:uid="{0A6C51CC-F5DA-4BBD-AF4C-AE743929A4D8}"/>
    <cellStyle name="Normal 29 3" xfId="101" xr:uid="{CC0E9628-E46E-49FC-9DE2-3B6AB4520099}"/>
    <cellStyle name="Normal 29 4" xfId="1137" xr:uid="{7BAB6E9E-4560-4F2C-B84D-4A68FA369804}"/>
    <cellStyle name="Normal 3" xfId="1139" xr:uid="{8C494F7C-952B-4A33-95DA-C51394243C8B}"/>
    <cellStyle name="Normal 3 2" xfId="1140" xr:uid="{67E1134F-1C89-4728-9057-A904EBFB0DF6}"/>
    <cellStyle name="Normal 3 2 2" xfId="1141" xr:uid="{2AB29C07-BB29-4491-9952-7A0A0470A535}"/>
    <cellStyle name="Normal 3 2 2 2" xfId="1142" xr:uid="{8982BFF9-3466-49BC-9718-C77D660E3159}"/>
    <cellStyle name="Normal 3 2 3" xfId="1143" xr:uid="{4A5B8829-787B-4E88-AD45-45C758BB7AC8}"/>
    <cellStyle name="Normal 3 2 3 2" xfId="1144" xr:uid="{7D5B44FF-3023-433F-A1A2-442237331DFB}"/>
    <cellStyle name="Normal 3 2 4" xfId="1145" xr:uid="{EAFE631F-0194-42FA-97B4-CE04EA124E25}"/>
    <cellStyle name="Normal 3 2 4 2" xfId="1146" xr:uid="{BE747968-7060-4DCF-9188-A88ED5D0E308}"/>
    <cellStyle name="Normal 3 2 5" xfId="1147" xr:uid="{4617EBB2-6BD1-4C5B-B486-918DEDDE5EE4}"/>
    <cellStyle name="Normal 3 2 5 2" xfId="1148" xr:uid="{CAFF1F6E-9F58-4E94-A7D8-1472595C2EF7}"/>
    <cellStyle name="Normal 3 2 6" xfId="1149" xr:uid="{511D5E0F-EFAA-4160-988D-E3CCF8C8E0CB}"/>
    <cellStyle name="Normal 3 3" xfId="205" xr:uid="{F9553AE9-B1F1-486C-85BA-C439DB17019C}"/>
    <cellStyle name="Normal 3 3 2" xfId="1150" xr:uid="{9A3F74DD-E3E8-462A-9D2F-3E302E5BD0D4}"/>
    <cellStyle name="Normal 3 3 3" xfId="1151" xr:uid="{D40D0A54-6F51-4DC3-BA43-52E7D94BF1DA}"/>
    <cellStyle name="Normal 3 3 4" xfId="1152" xr:uid="{1DA4634E-D387-4EB0-A18A-4126B92803D4}"/>
    <cellStyle name="Normal 3 3 5" xfId="1153" xr:uid="{1A29EBEA-4757-4827-85E3-C34E605EDEF3}"/>
    <cellStyle name="Normal 3 3 6" xfId="1154" xr:uid="{D65E1FCD-8C09-478A-8D38-44F86440F500}"/>
    <cellStyle name="Normal 3 4" xfId="207" xr:uid="{BD79BAAE-9412-4296-9910-299CEEDF1D65}"/>
    <cellStyle name="Normal 3 5" xfId="1155" xr:uid="{80A9DB7A-FDFC-4E98-A85C-AFB413E105FC}"/>
    <cellStyle name="Normal 3 6" xfId="1156" xr:uid="{C54DFD88-5685-425A-B636-E18F09D37E5F}"/>
    <cellStyle name="Normal 3 6 2" xfId="725" xr:uid="{67B19E43-9EFC-4D7B-BF9C-FB9877CF19F2}"/>
    <cellStyle name="Normal 3 6 2 2" xfId="728" xr:uid="{65BD27B2-BFCA-4B03-BF20-6231707DFCC5}"/>
    <cellStyle name="Normal 3 6 3" xfId="735" xr:uid="{DD2174B0-E081-43DC-A8DC-D421E087DCAE}"/>
    <cellStyle name="Normal 3 6 3 2" xfId="56" xr:uid="{38F398E0-01B8-4ADD-9E31-38C5F2D9148E}"/>
    <cellStyle name="Normal 3 6 4" xfId="742" xr:uid="{7D306C58-C032-458C-8DB7-E9C0C2F1754F}"/>
    <cellStyle name="Normal 3 6 4 2" xfId="745" xr:uid="{0E3515C4-1D79-43AA-80F1-3D6275D186F1}"/>
    <cellStyle name="Normal 3 6 4 2 2" xfId="1157" xr:uid="{D40A55DC-3ED8-44E4-9EE7-E3989AEF13A7}"/>
    <cellStyle name="Normal 3 6 4 3" xfId="748" xr:uid="{F37CE04A-98C8-42D7-A0EC-B388BC538DF3}"/>
    <cellStyle name="Normal 3 6 5" xfId="753" xr:uid="{5296BA2C-F8D1-4762-BEC8-B22B864A572A}"/>
    <cellStyle name="Normal 3 7" xfId="1158" xr:uid="{0170F79D-5146-4AC2-839E-55A8D420E146}"/>
    <cellStyle name="Normal 3 8" xfId="1159" xr:uid="{F74E45D1-96D1-4E9F-821D-E973DA986785}"/>
    <cellStyle name="Normal 3 9" xfId="1422" xr:uid="{BF1D9410-A55F-4A68-839B-2085DB15CF55}"/>
    <cellStyle name="Normal 3_Caseta" xfId="1160" xr:uid="{6B9845E7-F501-4F53-8F15-DE5BDB17E296}"/>
    <cellStyle name="Normal 30" xfId="1118" xr:uid="{DA74B58B-A0B1-4FD4-8B17-717F19E5A596}"/>
    <cellStyle name="Normal 30 2" xfId="1120" xr:uid="{AD54973C-F284-40C6-926D-5E56E699A846}"/>
    <cellStyle name="Normal 30 3" xfId="1122" xr:uid="{B125DE4B-90BE-424A-86BA-68DE572A01FD}"/>
    <cellStyle name="Normal 30 4" xfId="1124" xr:uid="{B5184569-1256-43D6-801C-510586497762}"/>
    <cellStyle name="Normal 31" xfId="1126" xr:uid="{62D72A1A-E35C-4265-B0BD-D896589057B1}"/>
    <cellStyle name="Normal 31 2" xfId="890" xr:uid="{9E55C917-F3BA-475D-82E7-DA23E14B56D9}"/>
    <cellStyle name="Normal 31 3" xfId="898" xr:uid="{1BD1C030-27E6-400D-84BE-93054E7DDC23}"/>
    <cellStyle name="Normal 31 4" xfId="908" xr:uid="{C51D795D-9D93-4954-816F-D3CF845C32CB}"/>
    <cellStyle name="Normal 32" xfId="428" xr:uid="{FFDBC920-45F3-4616-8C64-8E422207E50A}"/>
    <cellStyle name="Normal 32 2" xfId="432" xr:uid="{DD3B8FDC-B878-46BD-8873-007CCB05C8ED}"/>
    <cellStyle name="Normal 32 3" xfId="439" xr:uid="{F2A9D328-E957-4689-8F34-D29A5EDA3164}"/>
    <cellStyle name="Normal 32 4" xfId="1128" xr:uid="{AE331E25-9632-410C-8776-12A8F05547FC}"/>
    <cellStyle name="Normal 33" xfId="542" xr:uid="{43F0E4A2-7B34-49F1-8DFA-6DB93997E4C7}"/>
    <cellStyle name="Normal 33 2" xfId="1130" xr:uid="{FDB14C91-715E-446A-88C0-923D1E285626}"/>
    <cellStyle name="Normal 33 3" xfId="1132" xr:uid="{84CD0131-A3B4-443C-919F-15E975F474FC}"/>
    <cellStyle name="Normal 33 4" xfId="1134" xr:uid="{36FD2BCB-CE50-45AC-9BAF-2791C6F8B64D}"/>
    <cellStyle name="Normal 33 5" xfId="1423" xr:uid="{63ADF69F-F066-45D0-BE3B-70D161492A25}"/>
    <cellStyle name="Normal 34" xfId="436" xr:uid="{532A1A5A-B54A-4886-9C81-DF28F7CD6200}"/>
    <cellStyle name="Normal 34 2" xfId="1136" xr:uid="{8F73AE07-4CB5-4DFC-B656-DF0539ECC5D2}"/>
    <cellStyle name="Normal 34 3" xfId="100" xr:uid="{31A9BF89-94BD-49FF-BB29-60320CE11C9E}"/>
    <cellStyle name="Normal 34 4" xfId="1138" xr:uid="{F36B5232-F48E-4E22-AAE8-B80FDC2D756A}"/>
    <cellStyle name="Normal 35" xfId="444" xr:uid="{839F17A9-5A26-4DA0-9CAE-571FF0AEE0E8}"/>
    <cellStyle name="Normal 36" xfId="1161" xr:uid="{4AD2BB44-7346-4746-90F1-D5AF4A594464}"/>
    <cellStyle name="Normal 36 2" xfId="1163" xr:uid="{7515B703-E1EC-48DC-89CB-4C430D6E01A0}"/>
    <cellStyle name="Normal 36 2 2" xfId="1164" xr:uid="{8744E51C-79C9-4FA7-81D1-C97D02A4DE8C}"/>
    <cellStyle name="Normal 36 3" xfId="1165" xr:uid="{6C42F975-C21C-406C-8B12-39D0A26A104F}"/>
    <cellStyle name="Normal 36 3 2" xfId="1166" xr:uid="{C5E6E257-5548-47EB-A3EB-D41A19E35543}"/>
    <cellStyle name="Normal 36 4" xfId="1167" xr:uid="{3DE0F092-FC9C-4E52-9958-8101251D5B60}"/>
    <cellStyle name="Normal 37" xfId="1168" xr:uid="{E35784ED-DA31-4CED-96F9-F310D4DF0816}"/>
    <cellStyle name="Normal 37 2" xfId="1170" xr:uid="{1E55A21C-A866-4CBD-8A06-253773C7A027}"/>
    <cellStyle name="Normal 38" xfId="1172" xr:uid="{7BE90622-147B-4716-ABB4-28E1A9C5E6FB}"/>
    <cellStyle name="Normal 38 2" xfId="1174" xr:uid="{4A12F97C-DCCB-404F-82D0-F8B682DE8A6C}"/>
    <cellStyle name="Normal 38 2 2" xfId="1176" xr:uid="{5B4D8EB4-AFDE-4966-9CC9-550372EB7554}"/>
    <cellStyle name="Normal 38 3" xfId="1178" xr:uid="{8135B3BE-59F7-4570-B494-63BD40592D40}"/>
    <cellStyle name="Normal 38 3 2" xfId="1180" xr:uid="{C1CB8495-B1F4-4E10-A0BD-0777949A45CA}"/>
    <cellStyle name="Normal 38 4" xfId="1181" xr:uid="{CD8F1FAD-E29E-4B6E-9505-04955368172B}"/>
    <cellStyle name="Normal 39" xfId="1182" xr:uid="{15DA4114-BE80-462E-907E-5EA4D500D3C9}"/>
    <cellStyle name="Normal 4" xfId="1184" xr:uid="{36E152EE-1A7A-4864-A569-BBABEBCE9B61}"/>
    <cellStyle name="Normal 4 2" xfId="1185" xr:uid="{964AD6CA-71B9-464D-8998-2C572B5921B6}"/>
    <cellStyle name="Normal 4 2 2" xfId="1186" xr:uid="{90C8EBD9-1653-480F-82B6-732881BE79A2}"/>
    <cellStyle name="Normal 4 3" xfId="209" xr:uid="{3DEEE020-94CD-4F8B-8319-0D03CB959FE5}"/>
    <cellStyle name="Normal 4 4" xfId="211" xr:uid="{6F45FE69-35A5-4CEC-B423-12ADE8F5E2A7}"/>
    <cellStyle name="Normal 4_Caseta" xfId="1187" xr:uid="{B4B5F40B-CED9-4592-AC3D-468939F9F632}"/>
    <cellStyle name="Normal 40" xfId="443" xr:uid="{FDAAF6C4-053C-46A8-8BF5-7CEEA7FAE01D}"/>
    <cellStyle name="Normal 40 2" xfId="1188" xr:uid="{3CD7FFC6-6543-4671-B9D5-CF07E1366A52}"/>
    <cellStyle name="Normal 40 2 2" xfId="1006" xr:uid="{D34EC1F8-072B-46D2-8C15-38279EBC75D1}"/>
    <cellStyle name="Normal 40 2 2 2" xfId="1189" xr:uid="{7B1306BF-63CF-4A54-AC05-3783472DF6C8}"/>
    <cellStyle name="Normal 40 2 2 2 2" xfId="1190" xr:uid="{D9F38149-20B1-4499-BA98-8C965BAD914C}"/>
    <cellStyle name="Normal 40 2 2 3" xfId="1191" xr:uid="{A941FADE-CB52-4AF4-BA2C-2B7BB1BC2717}"/>
    <cellStyle name="Normal 40 2 3" xfId="1192" xr:uid="{4D245A9A-8FE5-4A71-A13C-B997B13270F5}"/>
    <cellStyle name="Normal 40 2 3 2" xfId="292" xr:uid="{0F8948D3-C15F-48B2-83E1-46B01F9D4651}"/>
    <cellStyle name="Normal 40 2 3 2 2" xfId="1193" xr:uid="{20633C0D-705B-479B-B889-E7568FE3EC2C}"/>
    <cellStyle name="Normal 40 2 3 3" xfId="149" xr:uid="{AF4C47E6-CF7C-4051-A10E-FE56D1BAD8A0}"/>
    <cellStyle name="Normal 40 2 4" xfId="52" xr:uid="{C2B8816C-8EDA-4C45-B363-BC037AF54EB5}"/>
    <cellStyle name="Normal 40 2 4 2" xfId="152" xr:uid="{5B4BFFE7-3AF7-481A-9AC7-B0D04EEDAB8F}"/>
    <cellStyle name="Normal 40 2 4 2 2" xfId="1194" xr:uid="{5EAEDACC-844F-4FDA-BA88-9A091A92EBD5}"/>
    <cellStyle name="Normal 40 2 4 2 2 2 2" xfId="1195" xr:uid="{185FF836-CAE1-40C2-9FD4-652F44F02750}"/>
    <cellStyle name="Normal 40 2 4 2 2 2 2 2" xfId="1196" xr:uid="{B3E5ADA7-AE3E-4216-BE46-58E770928BE0}"/>
    <cellStyle name="Normal 40 2 4 2 2 2 2 3" xfId="1197" xr:uid="{ACE6D274-DB61-4006-950C-61BD884CF405}"/>
    <cellStyle name="Normal 40 2 4 2 2 2 2 4" xfId="35" xr:uid="{820218AF-5724-46F4-9064-FF6D3F3A6D7F}"/>
    <cellStyle name="Normal 40 2 4 2 2 2 2 4 2" xfId="798" xr:uid="{524E3F21-A7AC-4FFB-AEDD-A093625DFCD7}"/>
    <cellStyle name="Normal 40 2 4 3" xfId="155" xr:uid="{DC612B4F-9797-4E84-AED5-476965A50290}"/>
    <cellStyle name="Normal 40 2 5" xfId="66" xr:uid="{831ECD2E-F257-4832-8894-29D39EA1E176}"/>
    <cellStyle name="Normal 40 2 5 2" xfId="162" xr:uid="{B39F86C2-0E28-432B-B978-0CAB1BD9D7D2}"/>
    <cellStyle name="Normal 40 2 6" xfId="72" xr:uid="{0D9E4ECD-D87C-4514-9AEF-428904149B6A}"/>
    <cellStyle name="Normal 40 3" xfId="1198" xr:uid="{672B97FB-29E9-43D8-9AD3-D66A0E2106B6}"/>
    <cellStyle name="Normal 41" xfId="1162" xr:uid="{78D5A15E-2843-4A19-A313-FA3BE34B66F2}"/>
    <cellStyle name="Normal 42" xfId="1169" xr:uid="{CF1F2EF7-A1EA-451C-9A77-CB7489355CA5}"/>
    <cellStyle name="Normal 42 2" xfId="1171" xr:uid="{21F454A4-CF29-4506-826F-5675BC264F92}"/>
    <cellStyle name="Normal 43" xfId="1173" xr:uid="{C8905C74-8F69-48D5-8578-50B0A2441688}"/>
    <cellStyle name="Normal 43 2" xfId="1175" xr:uid="{6ED4FE90-F0C2-415F-8958-C2FDCD95B368}"/>
    <cellStyle name="Normal 43 2 2" xfId="1177" xr:uid="{D5BED640-FDB8-49B4-B84D-1BF6AFE281CF}"/>
    <cellStyle name="Normal 43 3" xfId="1179" xr:uid="{AE92CDE7-E978-4079-AFD1-B13B94511CD7}"/>
    <cellStyle name="Normal 44" xfId="1183" xr:uid="{BEFEB9BC-A46F-4C15-9D1F-EDEDD58296EB}"/>
    <cellStyle name="Normal 44 2" xfId="1199" xr:uid="{DF0B67F3-3D9F-4FB7-AD84-088DAC2D30A5}"/>
    <cellStyle name="Normal 45" xfId="1200" xr:uid="{7AFC187B-4F21-4EF4-9811-014023F3D63E}"/>
    <cellStyle name="Normal 46" xfId="1201" xr:uid="{98B31094-641E-4D5E-A99B-FD16338B5F32}"/>
    <cellStyle name="Normal 47" xfId="1203" xr:uid="{3160378F-3747-40CD-B5B2-344A51863D9F}"/>
    <cellStyle name="Normal 47 2" xfId="1205" xr:uid="{D2D468DE-0739-4FE6-95B6-414592AE698F}"/>
    <cellStyle name="Normal 47 2 2" xfId="673" xr:uid="{27C0F1C0-9EA6-4197-9037-6096ABB44BEC}"/>
    <cellStyle name="Normal 48" xfId="1206" xr:uid="{315F4E56-4620-449E-9B2E-590AC3113127}"/>
    <cellStyle name="Normal 49" xfId="1410" xr:uid="{4CB62CF4-2B04-40BA-B032-9DB9F25CAE46}"/>
    <cellStyle name="Normal 5" xfId="1207" xr:uid="{D1DAC286-22F8-4F6B-A47F-2EFEF4FBA587}"/>
    <cellStyle name="Normal 5 2" xfId="1208" xr:uid="{38C64D39-F064-426C-B8AC-DFBBB7697994}"/>
    <cellStyle name="Normal 5 2 2" xfId="1209" xr:uid="{F3C143EB-EB02-4D4A-990C-26CD1B396671}"/>
    <cellStyle name="Normal 5 2 2 2" xfId="1210" xr:uid="{BD4BD7F1-3F5D-4549-B88F-194A845CB197}"/>
    <cellStyle name="Normal 5 2 3" xfId="1211" xr:uid="{5F76012B-BA95-4E6F-8A28-F308FDE0A12E}"/>
    <cellStyle name="Normal 5 3" xfId="39" xr:uid="{091732A4-2500-491E-A9A1-BFA1A76FC1C5}"/>
    <cellStyle name="Normal 5 3 2" xfId="1212" xr:uid="{83F1FE9B-DC2D-4A70-AE7A-4C9006E407A1}"/>
    <cellStyle name="Normal 5 4" xfId="22" xr:uid="{7A130CBC-8D0C-44E3-8D5E-4729A2A11E02}"/>
    <cellStyle name="Normal 5_Plan Oferta-LetonaI_CC" xfId="1213" xr:uid="{6F4AA3CD-6D29-4BF2-B1CB-BB40412622A5}"/>
    <cellStyle name="Normal 50" xfId="1424" xr:uid="{C12871F2-D8AE-4872-B576-F2FBE8430C1A}"/>
    <cellStyle name="Normal 51" xfId="1202" xr:uid="{15D1A8E1-4C7B-4480-9A41-7F0732A60187}"/>
    <cellStyle name="Normal 52" xfId="1204" xr:uid="{40A2D265-8F06-409A-AED1-5CC996F75998}"/>
    <cellStyle name="Normal 53" xfId="1429" xr:uid="{C274C010-F797-4E51-AA57-B13FE67E51D2}"/>
    <cellStyle name="Normal 54" xfId="4" xr:uid="{547E115C-FE88-4CE7-A086-D0AF7954CC70}"/>
    <cellStyle name="Normal 54 2" xfId="9" xr:uid="{8399F649-E588-46BF-AB9F-056D894E0AC1}"/>
    <cellStyle name="Normal 54 2 2" xfId="11" xr:uid="{B31DE3CF-BCD5-4EFC-A2F1-20401551D235}"/>
    <cellStyle name="Normal 55" xfId="10" xr:uid="{C3542043-8938-4B29-AD41-C64C9ACDC4CB}"/>
    <cellStyle name="Normal 56" xfId="12" xr:uid="{FC2298C8-177B-462F-B32F-50F245EEA480}"/>
    <cellStyle name="Normal 6" xfId="1214" xr:uid="{6EB7B4B5-9DDD-4AAF-B63D-637D265233A1}"/>
    <cellStyle name="Normal 6 2" xfId="1215" xr:uid="{862CEB33-24E3-4A50-8E7E-3152F73E7AAA}"/>
    <cellStyle name="Normal 6 3" xfId="1216" xr:uid="{CC2CB036-0E2F-4724-A7E9-FC0943688B64}"/>
    <cellStyle name="Normal 6 4" xfId="1217" xr:uid="{917CB7E8-E30E-48F4-A446-50B8A872ADFB}"/>
    <cellStyle name="Normal 7" xfId="1218" xr:uid="{A11AD45A-0C5A-4F44-BD00-ACA0C7D2B2DB}"/>
    <cellStyle name="Normal 7 2" xfId="31" xr:uid="{0AF0B842-4129-4010-9B49-04E758E4A941}"/>
    <cellStyle name="Normal 7 3" xfId="1219" xr:uid="{9286568B-A83A-45EF-8434-A5BDC70331F4}"/>
    <cellStyle name="Normal 7 4" xfId="1220" xr:uid="{E2CB2D19-5A87-4032-B92D-04A65822FC2C}"/>
    <cellStyle name="Normal 8" xfId="1221" xr:uid="{A8B5BB25-E23C-4A2C-A107-2E5248CEB397}"/>
    <cellStyle name="Normal 8 2" xfId="1222" xr:uid="{512B6D1B-F2E3-4AB4-82F4-622BE27D5FDF}"/>
    <cellStyle name="Normal 8 3" xfId="1223" xr:uid="{55E264EC-A89C-417C-9D2A-DA1FC72C6269}"/>
    <cellStyle name="Normal 8 4" xfId="1224" xr:uid="{2A600ECD-28ED-4265-84D1-81907C2C0794}"/>
    <cellStyle name="Normal 9" xfId="1225" xr:uid="{FD12C94A-FC4C-42B6-B25F-9DA631BC13F5}"/>
    <cellStyle name="Normal 9 2" xfId="1226" xr:uid="{95D64732-CEC4-4686-9BA5-95B57966978E}"/>
    <cellStyle name="Normal 9 3" xfId="1227" xr:uid="{077FFFCD-99DA-4402-B968-57C47B3EF607}"/>
    <cellStyle name="Normal 9 4" xfId="1228" xr:uid="{1A50C8C3-1984-4913-A4EB-8578DDB693CF}"/>
    <cellStyle name="Normale 2" xfId="559" xr:uid="{69511A6E-DD36-4C75-A9DC-7C2915290BC8}"/>
    <cellStyle name="Notas 10" xfId="1229" xr:uid="{A1E64FDB-392B-429F-B0C2-BFD921A6E60F}"/>
    <cellStyle name="Notas 10 2" xfId="1230" xr:uid="{470DFA8F-F441-45A9-9AA6-827EF0E4EA2F}"/>
    <cellStyle name="Notas 10 3" xfId="1231" xr:uid="{9C412632-E1AA-42DA-A571-BE01A46555FE}"/>
    <cellStyle name="Notas 10 4" xfId="1232" xr:uid="{0462000B-F123-4C3D-853D-83997EF9ACA0}"/>
    <cellStyle name="Notas 11" xfId="1233" xr:uid="{15E360B6-5FD2-4D2E-A1F6-9267F2FF9F16}"/>
    <cellStyle name="Notas 11 2" xfId="1234" xr:uid="{F8710724-BAED-437E-A838-6884DA7CDE5A}"/>
    <cellStyle name="Notas 11 3" xfId="1235" xr:uid="{75D8154A-65D5-4C4B-AD8E-BAB0C6BF712B}"/>
    <cellStyle name="Notas 11 4" xfId="1236" xr:uid="{39AD5B14-3669-490B-91BF-42422103B6D1}"/>
    <cellStyle name="Notas 12" xfId="1237" xr:uid="{32632E89-2A39-4133-98AA-E94933EE1693}"/>
    <cellStyle name="Notas 12 2" xfId="1238" xr:uid="{679F920E-51B7-43B3-A6E2-27674C502D58}"/>
    <cellStyle name="Notas 12 3" xfId="1239" xr:uid="{169583C1-A3D5-4B16-B7BD-11E04D073511}"/>
    <cellStyle name="Notas 12 4" xfId="1240" xr:uid="{2AEEA059-406B-43B7-92DD-D4F51C184823}"/>
    <cellStyle name="Notas 13" xfId="1241" xr:uid="{F08FAE24-3E3E-4D41-B343-FB8B9AFFFE03}"/>
    <cellStyle name="Notas 13 2" xfId="1242" xr:uid="{64BA85D8-349F-46C1-A0A8-74E2E4A7131B}"/>
    <cellStyle name="Notas 13 3" xfId="1243" xr:uid="{9B0B5226-9250-424F-9D55-19AFA4576714}"/>
    <cellStyle name="Notas 13 4" xfId="1244" xr:uid="{D6B3487C-F7BB-44AC-BD83-57CACEAEE27E}"/>
    <cellStyle name="Notas 14" xfId="1245" xr:uid="{DBE077DB-9E4B-4DF3-BBE1-015B614CAB46}"/>
    <cellStyle name="Notas 14 2" xfId="1246" xr:uid="{A2F3ED8B-8548-408D-801D-840EBD12D433}"/>
    <cellStyle name="Notas 14 3" xfId="1247" xr:uid="{B9BC3B2D-AA19-4E67-B79A-42E1DFBF5F05}"/>
    <cellStyle name="Notas 14 4" xfId="1248" xr:uid="{3FD44513-0F0A-4E07-9815-ECCEE02E642D}"/>
    <cellStyle name="Notas 15" xfId="1249" xr:uid="{344B62AC-DFB8-4905-9F8E-D21CC43BF1DF}"/>
    <cellStyle name="Notas 15 2" xfId="1251" xr:uid="{AD2CCE76-55B9-48BF-B7D6-9D7E61288699}"/>
    <cellStyle name="Notas 15 3" xfId="1253" xr:uid="{76631817-AB71-46BF-96E4-EFC41BBBD7BD}"/>
    <cellStyle name="Notas 15 4" xfId="1255" xr:uid="{47CC6445-4C62-439C-8084-2BBF70DCE50E}"/>
    <cellStyle name="Notas 16" xfId="1257" xr:uid="{6966F91F-7862-4979-ACDB-B4777291E921}"/>
    <cellStyle name="Notas 16 2" xfId="1259" xr:uid="{679103E7-ACFB-4E1E-B1B6-DF3A0A1EE1B4}"/>
    <cellStyle name="Notas 16 3" xfId="1261" xr:uid="{5BFF3901-5749-46D5-A803-0575EA4ED733}"/>
    <cellStyle name="Notas 16 4" xfId="1263" xr:uid="{838EA814-3E4F-4E75-9426-0FE0C3256B72}"/>
    <cellStyle name="Notas 17" xfId="1265" xr:uid="{B8411889-B135-4EB9-BF6E-7A0AAA5F983A}"/>
    <cellStyle name="Notas 17 2" xfId="1268" xr:uid="{14A3A3D3-A456-4878-AC5C-F0C9387B5EF5}"/>
    <cellStyle name="Notas 17 3" xfId="134" xr:uid="{94D2612B-5C86-4029-A64E-FA892A79F930}"/>
    <cellStyle name="Notas 17 4" xfId="1270" xr:uid="{A8F15D44-CEF1-4CCA-80EE-A597C1056E5C}"/>
    <cellStyle name="Notas 18" xfId="1272" xr:uid="{77B4D13E-C851-4BC7-88DA-F04E4023F47E}"/>
    <cellStyle name="Notas 18 2" xfId="1274" xr:uid="{6DDA6A13-AD21-44C6-9082-D3C7745BAAC2}"/>
    <cellStyle name="Notas 18 3" xfId="1276" xr:uid="{1AFD6427-14B0-4339-86D6-6AEBD73CD403}"/>
    <cellStyle name="Notas 18 4" xfId="1278" xr:uid="{3808C4FD-189D-482C-89F5-48E6BF9E7A3F}"/>
    <cellStyle name="Notas 19" xfId="1280" xr:uid="{D3F43DFA-24C3-4DF0-A6FD-44404E09B64A}"/>
    <cellStyle name="Notas 19 2" xfId="1282" xr:uid="{0E5C38DB-8A03-45FC-8406-805A42F4EAAC}"/>
    <cellStyle name="Notas 19 3" xfId="1284" xr:uid="{EB290EC5-73D7-468D-8535-DDD1C4293964}"/>
    <cellStyle name="Notas 19 4" xfId="1286" xr:uid="{E594EECD-29BF-4339-95DC-B5CA1EC18600}"/>
    <cellStyle name="Notas 2" xfId="1288" xr:uid="{D9E560CB-2D4A-4B70-BD97-3D935DA0B031}"/>
    <cellStyle name="Notas 2 2" xfId="1289" xr:uid="{C0B713A1-B470-44B3-9D6B-169988EA4357}"/>
    <cellStyle name="Notas 2 3" xfId="1290" xr:uid="{DD1BF275-068D-4D06-BE07-A0533357BDEE}"/>
    <cellStyle name="Notas 2 4" xfId="1291" xr:uid="{FA5C3EF1-E9AB-40FB-AEC7-39A8E8AD585E}"/>
    <cellStyle name="Notas 20" xfId="1250" xr:uid="{89B4437F-0F7A-42FE-A3EE-AA68F4C7B6EA}"/>
    <cellStyle name="Notas 20 2" xfId="1252" xr:uid="{1B767103-B64D-4CA4-84C4-74310BA85D6F}"/>
    <cellStyle name="Notas 20 3" xfId="1254" xr:uid="{70A6931C-9EE8-4FF4-AED5-6EE9B21A391C}"/>
    <cellStyle name="Notas 20 4" xfId="1256" xr:uid="{F22EA697-9655-43D3-9C6C-E616F4E54FBB}"/>
    <cellStyle name="Notas 21" xfId="1258" xr:uid="{A6F4D288-AEAB-46CC-B4CC-716CE99EE32D}"/>
    <cellStyle name="Notas 21 2" xfId="1260" xr:uid="{FA4EFAA2-BF27-4EE2-B7DB-334307F262C6}"/>
    <cellStyle name="Notas 21 3" xfId="1262" xr:uid="{373EFC2E-DBA0-4988-AC6A-64C92D4D0210}"/>
    <cellStyle name="Notas 21 4" xfId="1264" xr:uid="{CAAB6F12-E8B1-4581-ACA6-0A38E96A302D}"/>
    <cellStyle name="Notas 22" xfId="1266" xr:uid="{3DA95490-6113-4868-9074-5BB9896EC635}"/>
    <cellStyle name="Notas 22 2" xfId="1269" xr:uid="{1AE04647-2392-42DE-BA17-33B63F810061}"/>
    <cellStyle name="Notas 22 3" xfId="133" xr:uid="{EF69B61E-4E8F-4BE1-A3BE-C7AAD428FDE0}"/>
    <cellStyle name="Notas 22 4" xfId="1271" xr:uid="{5737B88F-3572-4984-A37A-678E62DCE044}"/>
    <cellStyle name="Notas 23" xfId="1273" xr:uid="{CB4FD8F0-76C2-42D5-BD2D-9CCB3CE6706B}"/>
    <cellStyle name="Notas 23 2" xfId="1275" xr:uid="{D3DC58FA-7BCE-4D46-9B0A-3F0BA93ABD9F}"/>
    <cellStyle name="Notas 23 3" xfId="1277" xr:uid="{50298086-0D8F-4FE6-B548-9343FFBF9ABB}"/>
    <cellStyle name="Notas 23 4" xfId="1279" xr:uid="{C31F5926-C0F9-4D31-8901-F0034FC9A221}"/>
    <cellStyle name="Notas 24" xfId="1281" xr:uid="{B162B4C8-62B1-4317-ABC9-07780D7A4AAE}"/>
    <cellStyle name="Notas 24 2" xfId="1283" xr:uid="{6CFA9AE1-CDB4-4809-A858-E4EB60286090}"/>
    <cellStyle name="Notas 24 3" xfId="1285" xr:uid="{9E2C966E-6FD5-472E-AB36-4C1C658CDD01}"/>
    <cellStyle name="Notas 24 4" xfId="1287" xr:uid="{9A338AC9-1989-4354-8181-7D4CB38097E6}"/>
    <cellStyle name="Notas 25" xfId="1292" xr:uid="{B82DB392-3919-47CC-88DC-A28545405BA5}"/>
    <cellStyle name="Notas 25 2" xfId="1294" xr:uid="{6C25383A-EC92-43E6-81A2-DF330CCA37D7}"/>
    <cellStyle name="Notas 25 3" xfId="1296" xr:uid="{FBFF582D-B2A4-47FF-A171-3EFF1B6DDA2D}"/>
    <cellStyle name="Notas 25 4" xfId="337" xr:uid="{D30C68CF-A580-4D77-88B3-D149A89AC2C2}"/>
    <cellStyle name="Notas 26" xfId="1298" xr:uid="{0696CD0B-91AA-4B57-BB3C-BC6AAAEDE39D}"/>
    <cellStyle name="Notas 26 2" xfId="1300" xr:uid="{383555B4-F140-4CEE-9264-09A7201893C4}"/>
    <cellStyle name="Notas 26 3" xfId="1302" xr:uid="{F16226FE-8863-48E6-A599-361B23CC2AAA}"/>
    <cellStyle name="Notas 26 4" xfId="1304" xr:uid="{6FE7D1DD-EF13-4657-87CD-D5FE05450EA1}"/>
    <cellStyle name="Notas 27" xfId="1306" xr:uid="{813F40C2-6336-41AD-A92C-2171993EACE3}"/>
    <cellStyle name="Notas 27 2" xfId="1308" xr:uid="{86B525C0-4759-4CB8-9AF8-39EDB7D25A33}"/>
    <cellStyle name="Notas 27 3" xfId="1310" xr:uid="{B384DA66-3D23-4434-BD19-0842C15FC63A}"/>
    <cellStyle name="Notas 27 4" xfId="1312" xr:uid="{8450DC75-B3DE-47C4-89B1-624D99FFB919}"/>
    <cellStyle name="Notas 28" xfId="1314" xr:uid="{891835BD-2FB6-4AFE-BB5C-BD2E86ADFD0E}"/>
    <cellStyle name="Notas 28 2" xfId="600" xr:uid="{500DEC08-A7F8-4E0E-91F4-47953054B920}"/>
    <cellStyle name="Notas 28 3" xfId="29" xr:uid="{64A3A709-811C-4874-91CA-B9AE6CDD0D5D}"/>
    <cellStyle name="Notas 28 4" xfId="481" xr:uid="{FD42A371-2700-4B53-B13C-B846441F7100}"/>
    <cellStyle name="Notas 29" xfId="930" xr:uid="{85E58FCE-771A-4D20-8167-4068A7CE8C6B}"/>
    <cellStyle name="Notas 29 2" xfId="1316" xr:uid="{1940EA9D-F2E8-472B-A86C-1F8DA325A449}"/>
    <cellStyle name="Notas 29 3" xfId="1318" xr:uid="{7C108EAF-335F-48FF-990E-3EF76985F887}"/>
    <cellStyle name="Notas 29 4" xfId="1320" xr:uid="{4698C6EB-6D05-4F47-8C19-616FCE200992}"/>
    <cellStyle name="Notas 3" xfId="1322" xr:uid="{9FB23073-697C-4A03-ADFC-11A09E756F7B}"/>
    <cellStyle name="Notas 3 2" xfId="1323" xr:uid="{CC9994E8-0304-4901-8596-A106CBB9F0FD}"/>
    <cellStyle name="Notas 3 3" xfId="1324" xr:uid="{FA4846B3-91B1-4058-8A8A-EC323061976C}"/>
    <cellStyle name="Notas 3 4" xfId="1325" xr:uid="{A1FD8E44-C3FD-464C-8206-E6D121ABC7E5}"/>
    <cellStyle name="Notas 30" xfId="1293" xr:uid="{5A0A8FB0-774F-4223-948F-2BC1632C7DF9}"/>
    <cellStyle name="Notas 30 2" xfId="1295" xr:uid="{35240900-0794-4B82-A70C-91303E43BA8B}"/>
    <cellStyle name="Notas 30 3" xfId="1297" xr:uid="{FF3777BF-F332-441C-ABA0-A1885B972AE6}"/>
    <cellStyle name="Notas 30 4" xfId="336" xr:uid="{11D23CA9-A95C-4DCA-B08D-345A14C135D1}"/>
    <cellStyle name="Notas 31" xfId="1299" xr:uid="{09306659-4C70-4EE3-B3C6-149BCF21494A}"/>
    <cellStyle name="Notas 31 2" xfId="1301" xr:uid="{3E0B8A46-DCEF-4E92-AACA-8BBAFFE8292C}"/>
    <cellStyle name="Notas 31 3" xfId="1303" xr:uid="{E61BBBA5-1AD4-4BEF-A8AE-9DABD9C93697}"/>
    <cellStyle name="Notas 31 4" xfId="1305" xr:uid="{200E031A-3A1C-455F-AB23-AD6EC4D88621}"/>
    <cellStyle name="Notas 32" xfId="1307" xr:uid="{178A1027-B533-4623-8D04-F9CEDCD17891}"/>
    <cellStyle name="Notas 32 2" xfId="1309" xr:uid="{B8493232-103A-4667-804E-53D30BA8A998}"/>
    <cellStyle name="Notas 32 3" xfId="1311" xr:uid="{A228804A-3526-4669-A848-F7DF0890B725}"/>
    <cellStyle name="Notas 32 4" xfId="1313" xr:uid="{6C6D2B93-76D5-4B20-ABFD-77D066E5F65A}"/>
    <cellStyle name="Notas 33" xfId="1315" xr:uid="{C96ACA35-BC14-4306-BE5A-29668D5636D0}"/>
    <cellStyle name="Notas 33 2" xfId="601" xr:uid="{407D0878-2E12-4D83-BBF0-83AEB518BE6B}"/>
    <cellStyle name="Notas 33 3" xfId="30" xr:uid="{B39EB815-AE68-4772-BCA1-527A0CB40CED}"/>
    <cellStyle name="Notas 33 4" xfId="482" xr:uid="{B2260E6C-E282-43CA-9216-C27CED8FB1AA}"/>
    <cellStyle name="Notas 34" xfId="931" xr:uid="{8D77F5A5-EF4E-4E6A-BA50-5AE60B6B2B4A}"/>
    <cellStyle name="Notas 34 2" xfId="1317" xr:uid="{969F6717-040A-40D7-A7E8-CD0A8DD73C7F}"/>
    <cellStyle name="Notas 34 3" xfId="1319" xr:uid="{D4F111FE-A01A-4323-9346-170CD89E3F02}"/>
    <cellStyle name="Notas 34 4" xfId="1321" xr:uid="{428C9D0E-5478-4648-AD8D-2A9E3F2AB0E5}"/>
    <cellStyle name="Notas 35" xfId="1326" xr:uid="{30A33EFD-C3FB-4BDE-9906-B6C8435C3432}"/>
    <cellStyle name="Notas 4" xfId="1327" xr:uid="{B346DDC6-0413-453F-ADA4-6C6A88DC0F74}"/>
    <cellStyle name="Notas 4 2" xfId="543" xr:uid="{A6406B3B-E356-4C30-A289-129771B69132}"/>
    <cellStyle name="Notas 4 3" xfId="435" xr:uid="{64A791D9-EF8B-41D7-8616-059875717CD3}"/>
    <cellStyle name="Notas 4 4" xfId="442" xr:uid="{E142075A-E977-4634-8D86-DC0FB6749481}"/>
    <cellStyle name="Notas 5" xfId="1328" xr:uid="{B36F5EFC-A278-4AC6-96A6-D78C37021D7C}"/>
    <cellStyle name="Notas 5 2" xfId="1329" xr:uid="{DAF27618-E085-4E97-B37B-F88B08996B07}"/>
    <cellStyle name="Notas 5 3" xfId="1330" xr:uid="{A96A0277-B079-46ED-9E90-E59643E907B3}"/>
    <cellStyle name="Notas 5 4" xfId="1331" xr:uid="{F7F2E432-E0AC-4D24-BCDA-A9A221F87D81}"/>
    <cellStyle name="Notas 6" xfId="1332" xr:uid="{FBC82A0B-4179-47EC-84D3-94B43BF8242D}"/>
    <cellStyle name="Notas 6 2" xfId="1333" xr:uid="{98FE6693-2E14-4A7F-8BC5-11C176CCD30A}"/>
    <cellStyle name="Notas 6 3" xfId="1334" xr:uid="{E00EA78B-3515-43C2-9F98-B39772A9A3E4}"/>
    <cellStyle name="Notas 6 4" xfId="103" xr:uid="{893B8199-42D4-467B-8CF3-129E7BDA62DD}"/>
    <cellStyle name="Notas 7" xfId="1335" xr:uid="{65038F78-CEC9-4A7D-AD51-8285D751E14C}"/>
    <cellStyle name="Notas 7 2" xfId="1336" xr:uid="{7DF339D1-CCE7-4B15-A827-A9E970F55DDF}"/>
    <cellStyle name="Notas 7 3" xfId="1337" xr:uid="{312F981D-C234-4480-8CC4-DD8E9FBF4265}"/>
    <cellStyle name="Notas 7 4" xfId="95" xr:uid="{1D38BEC7-368D-4112-BE56-FC0E6BC9E92D}"/>
    <cellStyle name="Notas 8" xfId="1338" xr:uid="{BB40C73C-A1B1-4792-9568-E5F5E69CA728}"/>
    <cellStyle name="Notas 8 2" xfId="1339" xr:uid="{127682F0-878E-4C37-956A-AC146C36948E}"/>
    <cellStyle name="Notas 8 3" xfId="1341" xr:uid="{F9EE9228-5815-4BFE-9BE8-8833FFED69D5}"/>
    <cellStyle name="Notas 8 4" xfId="223" xr:uid="{FD7B7FD1-3CA1-4B49-95EA-AE5A5ABCE26C}"/>
    <cellStyle name="Notas 9" xfId="353" xr:uid="{1847C522-DBCD-462C-A511-A181A19F7E30}"/>
    <cellStyle name="Notas 9 2" xfId="168" xr:uid="{C8365913-621E-4BFC-B6C3-5E0F5C15CEA9}"/>
    <cellStyle name="Notas 9 3" xfId="172" xr:uid="{33833F0C-5842-445D-A447-423E57EB13FD}"/>
    <cellStyle name="Notas 9 4" xfId="228" xr:uid="{51F84F1C-7885-4DEC-AFAF-BED21BD1AA2D}"/>
    <cellStyle name="Note 2" xfId="1343" xr:uid="{2F73816C-DC5A-46B3-89D1-53E38CA81EDA}"/>
    <cellStyle name="Note 2 2" xfId="1344" xr:uid="{C3FEB29D-AD4B-4254-84B5-3DE021A26F2D}"/>
    <cellStyle name="Note 3" xfId="583" xr:uid="{4F96BFFB-8E48-462A-B2C4-475D1756DD55}"/>
    <cellStyle name="Note 3 2" xfId="1345" xr:uid="{ADD8079F-F529-4273-9DAF-469CBFB80269}"/>
    <cellStyle name="Note 4" xfId="585" xr:uid="{B55648AB-E804-452B-80CE-1C7C5131BA5B}"/>
    <cellStyle name="Note 5" xfId="556" xr:uid="{F0BB142A-F115-4321-8374-E77AE4628595}"/>
    <cellStyle name="Note 6" xfId="1346" xr:uid="{FA05FE55-F754-4656-BCF8-129B8C4C648D}"/>
    <cellStyle name="Output 2" xfId="1347" xr:uid="{0439CFF9-D9CE-4A1C-AF6B-0F297F6B73D5}"/>
    <cellStyle name="Output 3" xfId="1348" xr:uid="{803DEFB3-F0BF-447D-9E56-CC7868522737}"/>
    <cellStyle name="Output 4" xfId="1349" xr:uid="{774BB0FB-FC25-4C5E-A55A-4BD87D54EF13}"/>
    <cellStyle name="PARTIDAS" xfId="1350" xr:uid="{D9928CBC-0325-4FD8-AD9B-AC3FAC1515EF}"/>
    <cellStyle name="Porcentaje 2" xfId="1351" xr:uid="{ABD227B6-2BB9-439B-8FA4-0570E8371E7F}"/>
    <cellStyle name="Porcentaje 3" xfId="1352" xr:uid="{81DD79C0-E7F3-4A59-BBDE-ED8BFBB2287B}"/>
    <cellStyle name="Porcentaje 4" xfId="1353" xr:uid="{0902ADF6-FB0B-4644-9E8A-E275786DF267}"/>
    <cellStyle name="Porcentaje 8" xfId="1354" xr:uid="{955AAA3A-4FED-48D7-90E0-5F96A35A21C6}"/>
    <cellStyle name="Porcentual 10" xfId="1355" xr:uid="{3EE34EA0-DF8F-49E7-BF5D-F80FC9096814}"/>
    <cellStyle name="Porcentual 11" xfId="1356" xr:uid="{0D2AF598-C570-407D-88C1-2B738DA8F12E}"/>
    <cellStyle name="Porcentual 12" xfId="1357" xr:uid="{350DB000-B014-4AB0-86B8-5C68D0B7CC4F}"/>
    <cellStyle name="Porcentual 13" xfId="1358" xr:uid="{8EE8F311-9C11-47B0-9E7C-F996E7496F3B}"/>
    <cellStyle name="Porcentual 13 2" xfId="1359" xr:uid="{E05A6B2F-E618-4D16-A70A-80ADA852DE15}"/>
    <cellStyle name="Porcentual 14" xfId="1360" xr:uid="{DE8F2D06-2B44-4E84-A803-1700B6BBB416}"/>
    <cellStyle name="Porcentual 15" xfId="1361" xr:uid="{2947AC26-E321-4017-8B1F-609EC2E51B56}"/>
    <cellStyle name="Porcentual 16" xfId="1362" xr:uid="{02D09BAB-906F-4EB3-AE32-7045F54A1CB1}"/>
    <cellStyle name="Porcentual 2" xfId="1363" xr:uid="{897BC594-6A0A-4627-B13F-33D578134F1F}"/>
    <cellStyle name="Porcentual 2 2" xfId="71" xr:uid="{9354BD4B-051D-4A50-BFAA-3811F2A4E402}"/>
    <cellStyle name="Porcentual 2 3" xfId="74" xr:uid="{99F43C4E-60A0-471A-8150-3464DC5DE0F0}"/>
    <cellStyle name="Porcentual 2 4" xfId="76" xr:uid="{6978A545-C0F1-4F85-B21C-C1EA01BECDC9}"/>
    <cellStyle name="Porcentual 2 5" xfId="78" xr:uid="{E896B327-D305-4188-AB88-E577312DB07B}"/>
    <cellStyle name="Porcentual 2 6" xfId="1364" xr:uid="{F86F3645-6C96-489A-B361-BA36D3716DB4}"/>
    <cellStyle name="Porcentual 2 7" xfId="1365" xr:uid="{0401C20B-F470-43E7-9EE3-EA4CC0C9D1FA}"/>
    <cellStyle name="Porcentual 2 8" xfId="1366" xr:uid="{A90B3892-9439-4798-9D68-D89FB82AAFF3}"/>
    <cellStyle name="Porcentual 3" xfId="1367" xr:uid="{82B1A9A4-E92B-415E-B4D6-261D212DB45E}"/>
    <cellStyle name="Porcentual 3 2" xfId="1368" xr:uid="{97F50784-10CB-4514-B121-F11B7E46863A}"/>
    <cellStyle name="Porcentual 4" xfId="1369" xr:uid="{889EAA57-4C58-4287-900D-0C566B4F067C}"/>
    <cellStyle name="Porcentual 4 2" xfId="1370" xr:uid="{FBADF0E3-1C9F-4CE4-94A5-E2A939389400}"/>
    <cellStyle name="Porcentual 5" xfId="1371" xr:uid="{CE201E6F-D918-40B7-9DED-69127B8FBEB7}"/>
    <cellStyle name="Porcentual 5 2" xfId="1372" xr:uid="{4BCF4ECE-CCCE-4617-86A8-C460A782255F}"/>
    <cellStyle name="Porcentual 5 3" xfId="1373" xr:uid="{3761F6A6-62E7-4D9C-94C1-4C9CF809EBFF}"/>
    <cellStyle name="Porcentual 5 4" xfId="1374" xr:uid="{1CB45AC3-9862-4E46-83EE-765119B8CA46}"/>
    <cellStyle name="Porcentual 5 5" xfId="1375" xr:uid="{17D5E96B-ED55-424F-B0CE-FC6225F3708C}"/>
    <cellStyle name="Porcentual 5 6" xfId="1376" xr:uid="{1ABC6A45-C14D-4CF2-974A-FDE43440BB94}"/>
    <cellStyle name="Porcentual 5 7" xfId="339" xr:uid="{892A90B8-2700-4BD3-BCA6-6B2AB57839C4}"/>
    <cellStyle name="Porcentual 6" xfId="1377" xr:uid="{0CBB2FEA-6683-4EE0-B854-9892DF4BF14D}"/>
    <cellStyle name="Porcentual 6 2" xfId="1267" xr:uid="{A9216F3B-C9A6-4265-B29A-B88C45F164E1}"/>
    <cellStyle name="Porcentual 7" xfId="1378" xr:uid="{C4A0BE8C-3E06-4B41-BDB1-0B3E7E4DC135}"/>
    <cellStyle name="Porcentual 7 2" xfId="1379" xr:uid="{01AD3E2C-5703-4133-A61A-AA2D8145EEE1}"/>
    <cellStyle name="Porcentual 8" xfId="1380" xr:uid="{E56893A6-C371-45C3-B9B8-A5B0933EEC0B}"/>
    <cellStyle name="Porcentual 9" xfId="1381" xr:uid="{0D293618-716C-4BF8-B971-84BA48CD3214}"/>
    <cellStyle name="RUBROS" xfId="1382" xr:uid="{514D505F-9841-49E7-B081-ECA1EF01F6D1}"/>
    <cellStyle name="RUBROS 2" xfId="1383" xr:uid="{D23BD1B2-C9FE-4CE7-A355-4297F2E24BE5}"/>
    <cellStyle name="RUBROS 3" xfId="1384" xr:uid="{A9A956BC-091F-484A-945B-295996E0BC48}"/>
    <cellStyle name="RUBROS 4" xfId="1385" xr:uid="{D28558FA-4F2B-4B68-9251-7DD5F95E5717}"/>
    <cellStyle name="RUBROS 5" xfId="157" xr:uid="{E8EDB9FB-120A-4972-A01C-D7FAEDFEDAD1}"/>
    <cellStyle name="RUBROS 6" xfId="1340" xr:uid="{55BD0AB8-84C6-4421-B0E0-019B89165CBC}"/>
    <cellStyle name="RUBROS 7" xfId="1342" xr:uid="{79F51B25-6576-4A99-A419-3BEAA0B51568}"/>
    <cellStyle name="RUBROS 8" xfId="222" xr:uid="{5B337CC6-38CF-458A-BFEC-BB7178F1D63D}"/>
    <cellStyle name="RUBROS 9" xfId="225" xr:uid="{3F29C21C-EC47-44A0-8658-A3FDE73348EC}"/>
    <cellStyle name="Salida 2" xfId="1386" xr:uid="{53432498-5EAC-447A-96A6-6D668534D7A3}"/>
    <cellStyle name="Salida 3" xfId="1387" xr:uid="{5B1CCBA0-EDE6-48A8-BBC9-C0CB475CEF53}"/>
    <cellStyle name="SUB-PARTIDAS" xfId="1055" xr:uid="{C6839757-FA5A-4BEA-940D-08DF3B77F8CF}"/>
    <cellStyle name="SUB-PARTIDAS2" xfId="1388" xr:uid="{387C3193-7A71-496B-AC3D-4E9F2267021B}"/>
    <cellStyle name="Texto de advertencia 2" xfId="1389" xr:uid="{0286D514-1BB0-49E0-96FE-5E4C13D35767}"/>
    <cellStyle name="Texto explicativo 2" xfId="1390" xr:uid="{EAA5FBB6-8A55-461B-8BCD-F5D2795B64D6}"/>
    <cellStyle name="Title 2" xfId="1391" xr:uid="{9328EC91-1DB4-42FA-A9AC-3A5398152473}"/>
    <cellStyle name="Title 3" xfId="1392" xr:uid="{4878184A-E3D4-4ADD-B482-858044A1E571}"/>
    <cellStyle name="Title 4" xfId="1393" xr:uid="{0A4DD9B2-8E9F-4617-B25D-7794206D2031}"/>
    <cellStyle name="Título 1 2" xfId="1394" xr:uid="{BBA2162E-64B9-44C8-887B-28270A213ED1}"/>
    <cellStyle name="Título 2 2" xfId="1395" xr:uid="{92BA8B6B-B16D-401C-8729-81D645AD4088}"/>
    <cellStyle name="Título 2 3" xfId="1396" xr:uid="{E1387030-3B4B-494F-A530-75B8E88D951C}"/>
    <cellStyle name="Título 3 2" xfId="1397" xr:uid="{40FBB2E6-498F-4A23-8FD1-9C1D312A9103}"/>
    <cellStyle name="Título 3 3" xfId="1398" xr:uid="{B503DDF6-C958-43A9-8DB0-911988419084}"/>
    <cellStyle name="Título 4" xfId="1399" xr:uid="{15F0DA4A-AF8C-496C-89BC-B56AD03FCAA5}"/>
    <cellStyle name="Título de hoja" xfId="274" xr:uid="{914B4812-C22D-454F-9448-015650452A72}"/>
    <cellStyle name="Total 2" xfId="1400" xr:uid="{8B245306-AB78-4EC7-BBEC-4BA3B9D6FADB}"/>
    <cellStyle name="Valuta (0)_LISTA DE PRECIOS MEC. tr-17" xfId="201" xr:uid="{DC0161EB-7E84-467D-81D2-199733D098A3}"/>
    <cellStyle name="Valuta_LISTA DE PRECIOS MEC. tr-17" xfId="1401" xr:uid="{EACC5DD6-5982-434E-BC98-26923C28D44B}"/>
    <cellStyle name="Währung" xfId="1402" xr:uid="{D810AAFA-9403-4F4D-A09F-50F5029B35FF}"/>
    <cellStyle name="Währung 2" xfId="1090" xr:uid="{EB1D363C-D237-40F4-8A80-E89668774BEA}"/>
    <cellStyle name="Währung 3" xfId="1403" xr:uid="{7E6E7934-F1EB-4672-961E-62648DD4703F}"/>
    <cellStyle name="Währung 4" xfId="1404" xr:uid="{9ABA06AA-DE06-4963-B956-53D983293CB7}"/>
    <cellStyle name="Währung 5" xfId="1405" xr:uid="{96A98AC7-48F9-4741-98ED-B6831E5A48E7}"/>
    <cellStyle name="Währung 6" xfId="1406" xr:uid="{79B116E0-DC24-4706-9249-747C42A9B3F5}"/>
    <cellStyle name="Währung 7" xfId="1407" xr:uid="{99B752BE-73EB-49BB-9E44-2C2124083A05}"/>
    <cellStyle name="Währung 8" xfId="1408" xr:uid="{1624895F-9DA4-44D4-B5F2-E43A77908ABE}"/>
    <cellStyle name="Währung 9" xfId="1409" xr:uid="{BCC9799E-14DB-47C9-BC5A-0135F7496FBA}"/>
    <cellStyle name="Warning Text 2" xfId="799" xr:uid="{F1EF771B-2D40-47CF-BCE3-0729251CF3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D7D4B-901F-4F1B-859C-8FBB97687069}">
  <sheetPr>
    <tabColor theme="4" tint="-0.249977111117893"/>
  </sheetPr>
  <dimension ref="A1:O29"/>
  <sheetViews>
    <sheetView zoomScaleNormal="100" workbookViewId="0">
      <selection activeCell="B12" sqref="B12:D12"/>
    </sheetView>
  </sheetViews>
  <sheetFormatPr baseColWidth="10" defaultColWidth="11.42578125" defaultRowHeight="15"/>
  <cols>
    <col min="1" max="1" width="4.85546875" style="2" customWidth="1"/>
    <col min="2" max="2" width="59" style="3" customWidth="1"/>
    <col min="3" max="3" width="12.7109375" style="3" hidden="1" customWidth="1"/>
    <col min="4" max="4" width="9.85546875" style="2" hidden="1" customWidth="1"/>
    <col min="5" max="5" width="18.140625" style="4" bestFit="1" customWidth="1"/>
    <col min="6" max="6" width="15.5703125" style="4" bestFit="1" customWidth="1"/>
    <col min="7" max="7" width="21.85546875" style="4" customWidth="1"/>
  </cols>
  <sheetData>
    <row r="1" spans="1:15" s="1" customFormat="1" ht="15.75">
      <c r="A1" s="88" t="s">
        <v>0</v>
      </c>
      <c r="B1" s="88"/>
      <c r="C1" s="88"/>
      <c r="D1" s="88"/>
      <c r="E1" s="88"/>
      <c r="F1" s="88"/>
      <c r="G1" s="88"/>
    </row>
    <row r="2" spans="1:15" s="1" customFormat="1" ht="21.75" customHeight="1">
      <c r="A2" s="89" t="s">
        <v>216</v>
      </c>
      <c r="B2" s="89"/>
      <c r="C2" s="89"/>
      <c r="D2" s="89"/>
      <c r="E2" s="89"/>
      <c r="F2" s="89"/>
      <c r="G2" s="89"/>
    </row>
    <row r="3" spans="1:15" s="1" customFormat="1" ht="33" customHeight="1">
      <c r="A3" s="89" t="s">
        <v>236</v>
      </c>
      <c r="B3" s="89"/>
      <c r="C3" s="89"/>
      <c r="D3" s="89"/>
      <c r="E3" s="89"/>
      <c r="F3" s="89"/>
      <c r="G3" s="89"/>
    </row>
    <row r="4" spans="1:15" s="1" customFormat="1" ht="15.75">
      <c r="A4" s="89" t="s">
        <v>218</v>
      </c>
      <c r="B4" s="89"/>
      <c r="C4" s="89"/>
      <c r="D4" s="89"/>
      <c r="E4" s="89"/>
      <c r="F4" s="89"/>
      <c r="G4" s="89"/>
    </row>
    <row r="5" spans="1:15" s="2" customFormat="1" ht="51">
      <c r="A5" s="84" t="s">
        <v>1</v>
      </c>
      <c r="B5" s="94" t="s">
        <v>2</v>
      </c>
      <c r="C5" s="94"/>
      <c r="D5" s="94"/>
      <c r="E5" s="84" t="s">
        <v>3</v>
      </c>
      <c r="F5" s="84" t="s">
        <v>4</v>
      </c>
      <c r="G5" s="84" t="s">
        <v>5</v>
      </c>
      <c r="I5" s="1"/>
      <c r="J5" s="1"/>
      <c r="K5" s="1"/>
      <c r="L5" s="1"/>
      <c r="M5" s="1"/>
      <c r="N5" s="1"/>
      <c r="O5" s="1"/>
    </row>
    <row r="6" spans="1:15">
      <c r="A6" s="51">
        <v>1</v>
      </c>
      <c r="B6" s="96" t="s">
        <v>6</v>
      </c>
      <c r="C6" s="96"/>
      <c r="D6" s="96"/>
      <c r="E6" s="96"/>
      <c r="F6" s="96"/>
      <c r="G6" s="85"/>
    </row>
    <row r="7" spans="1:15">
      <c r="A7" s="17">
        <v>1.1000000000000001</v>
      </c>
      <c r="B7" s="93" t="s">
        <v>7</v>
      </c>
      <c r="C7" s="93"/>
      <c r="D7" s="93"/>
      <c r="E7" s="25"/>
      <c r="F7" s="25"/>
      <c r="G7" s="20"/>
      <c r="I7" s="95"/>
      <c r="J7" s="95"/>
    </row>
    <row r="8" spans="1:15">
      <c r="A8" s="17">
        <v>1.2</v>
      </c>
      <c r="B8" s="93" t="s">
        <v>8</v>
      </c>
      <c r="C8" s="93"/>
      <c r="D8" s="93"/>
      <c r="E8" s="25"/>
      <c r="F8" s="25"/>
      <c r="G8" s="20"/>
      <c r="I8" s="5"/>
      <c r="J8" s="5"/>
    </row>
    <row r="9" spans="1:15">
      <c r="A9" s="17">
        <v>1.3</v>
      </c>
      <c r="B9" s="93" t="s">
        <v>9</v>
      </c>
      <c r="C9" s="93"/>
      <c r="D9" s="93"/>
      <c r="E9" s="25"/>
      <c r="F9" s="25"/>
      <c r="G9" s="20"/>
      <c r="I9" s="5"/>
      <c r="J9" s="5"/>
    </row>
    <row r="10" spans="1:15">
      <c r="A10" s="51">
        <v>2</v>
      </c>
      <c r="B10" s="96" t="s">
        <v>10</v>
      </c>
      <c r="C10" s="96"/>
      <c r="D10" s="96"/>
      <c r="E10" s="96"/>
      <c r="F10" s="96"/>
      <c r="G10" s="85"/>
      <c r="I10" s="5"/>
      <c r="J10" s="5"/>
    </row>
    <row r="11" spans="1:15">
      <c r="A11" s="17">
        <v>2.1</v>
      </c>
      <c r="B11" s="93" t="s">
        <v>11</v>
      </c>
      <c r="C11" s="93"/>
      <c r="D11" s="93"/>
      <c r="E11" s="25"/>
      <c r="F11" s="25"/>
      <c r="G11" s="19"/>
      <c r="I11" s="5"/>
      <c r="J11" s="5"/>
    </row>
    <row r="12" spans="1:15">
      <c r="A12" s="17">
        <v>2.2000000000000002</v>
      </c>
      <c r="B12" s="93" t="s">
        <v>12</v>
      </c>
      <c r="C12" s="93"/>
      <c r="D12" s="93"/>
      <c r="E12" s="25"/>
      <c r="F12" s="25"/>
      <c r="G12" s="19"/>
      <c r="I12" s="5"/>
      <c r="J12" s="5"/>
    </row>
    <row r="13" spans="1:15">
      <c r="A13" s="17">
        <v>2.2999999999999998</v>
      </c>
      <c r="B13" s="93" t="s">
        <v>13</v>
      </c>
      <c r="C13" s="93"/>
      <c r="D13" s="93"/>
      <c r="E13" s="25"/>
      <c r="F13" s="25"/>
      <c r="G13" s="19"/>
      <c r="I13" s="5"/>
      <c r="J13" s="5"/>
    </row>
    <row r="14" spans="1:15">
      <c r="A14" s="17">
        <v>2.4</v>
      </c>
      <c r="B14" s="93" t="s">
        <v>14</v>
      </c>
      <c r="C14" s="93"/>
      <c r="D14" s="93"/>
      <c r="E14" s="25"/>
      <c r="F14" s="25"/>
      <c r="G14" s="19"/>
      <c r="I14" s="5"/>
      <c r="J14" s="5"/>
    </row>
    <row r="15" spans="1:15">
      <c r="A15" s="51">
        <v>3</v>
      </c>
      <c r="B15" s="96" t="s">
        <v>15</v>
      </c>
      <c r="C15" s="96"/>
      <c r="D15" s="96"/>
      <c r="E15" s="96"/>
      <c r="F15" s="96"/>
      <c r="G15" s="85"/>
      <c r="I15" s="5"/>
      <c r="J15" s="5"/>
    </row>
    <row r="16" spans="1:15">
      <c r="A16" s="17">
        <v>3.1</v>
      </c>
      <c r="B16" s="93" t="s">
        <v>16</v>
      </c>
      <c r="C16" s="93"/>
      <c r="D16" s="93"/>
      <c r="E16" s="25"/>
      <c r="F16" s="25"/>
      <c r="G16" s="19"/>
      <c r="I16" s="5"/>
      <c r="J16" s="5"/>
    </row>
    <row r="17" spans="1:10">
      <c r="A17" s="17">
        <v>3.2</v>
      </c>
      <c r="B17" s="93" t="s">
        <v>17</v>
      </c>
      <c r="C17" s="93"/>
      <c r="D17" s="93"/>
      <c r="E17" s="25"/>
      <c r="F17" s="25"/>
      <c r="G17" s="19"/>
      <c r="I17" s="5"/>
      <c r="J17" s="5"/>
    </row>
    <row r="18" spans="1:10">
      <c r="A18" s="17">
        <v>3.3</v>
      </c>
      <c r="B18" s="93" t="s">
        <v>18</v>
      </c>
      <c r="C18" s="93"/>
      <c r="D18" s="93"/>
      <c r="E18" s="25"/>
      <c r="F18" s="25"/>
      <c r="G18" s="19"/>
      <c r="I18" s="5"/>
      <c r="J18" s="5"/>
    </row>
    <row r="19" spans="1:10">
      <c r="A19" s="51">
        <v>4</v>
      </c>
      <c r="B19" s="96" t="s">
        <v>19</v>
      </c>
      <c r="C19" s="96"/>
      <c r="D19" s="96"/>
      <c r="E19" s="96"/>
      <c r="F19" s="96"/>
      <c r="G19" s="85"/>
      <c r="I19" s="5"/>
      <c r="J19" s="5"/>
    </row>
    <row r="20" spans="1:10">
      <c r="A20" s="17">
        <v>4.0999999999999996</v>
      </c>
      <c r="B20" s="93" t="s">
        <v>20</v>
      </c>
      <c r="C20" s="93"/>
      <c r="D20" s="93"/>
      <c r="E20" s="25"/>
      <c r="F20" s="25"/>
      <c r="G20" s="19"/>
      <c r="I20" s="5"/>
      <c r="J20" s="5"/>
    </row>
    <row r="21" spans="1:10">
      <c r="A21" s="17">
        <v>4.2</v>
      </c>
      <c r="B21" s="93" t="s">
        <v>21</v>
      </c>
      <c r="C21" s="93"/>
      <c r="D21" s="93"/>
      <c r="E21" s="25"/>
      <c r="F21" s="25"/>
      <c r="G21" s="19"/>
    </row>
    <row r="22" spans="1:10">
      <c r="A22" s="17">
        <v>5</v>
      </c>
      <c r="B22" s="93" t="s">
        <v>22</v>
      </c>
      <c r="C22" s="93"/>
      <c r="D22" s="93"/>
      <c r="E22" s="25"/>
      <c r="F22" s="25"/>
      <c r="G22" s="16"/>
    </row>
    <row r="23" spans="1:10">
      <c r="A23" s="17">
        <v>5.0999999999999996</v>
      </c>
      <c r="B23" s="93" t="s">
        <v>23</v>
      </c>
      <c r="C23" s="93"/>
      <c r="D23" s="93"/>
      <c r="E23" s="25"/>
      <c r="F23" s="25"/>
      <c r="G23" s="19"/>
    </row>
    <row r="24" spans="1:10">
      <c r="A24" s="17">
        <v>5.2</v>
      </c>
      <c r="B24" s="93" t="s">
        <v>24</v>
      </c>
      <c r="C24" s="93"/>
      <c r="D24" s="93"/>
      <c r="E24" s="25"/>
      <c r="F24" s="25"/>
      <c r="G24" s="19"/>
    </row>
    <row r="25" spans="1:10">
      <c r="A25" s="17">
        <v>5.3</v>
      </c>
      <c r="B25" s="93" t="s">
        <v>25</v>
      </c>
      <c r="C25" s="93"/>
      <c r="D25" s="93"/>
      <c r="E25" s="25"/>
      <c r="F25" s="25"/>
      <c r="G25" s="19"/>
    </row>
    <row r="26" spans="1:10">
      <c r="A26" s="88" t="s">
        <v>217</v>
      </c>
      <c r="B26" s="88"/>
      <c r="C26" s="88"/>
      <c r="D26" s="88"/>
      <c r="E26" s="88"/>
      <c r="F26" s="88"/>
      <c r="G26" s="16">
        <f>SUM(G15+G19+G10+G6+G22)</f>
        <v>0</v>
      </c>
    </row>
    <row r="27" spans="1:10">
      <c r="A27" s="22"/>
      <c r="B27" s="23"/>
      <c r="C27" s="23"/>
      <c r="D27" s="22"/>
      <c r="E27" s="24"/>
      <c r="F27" s="24"/>
      <c r="G27" s="24"/>
    </row>
    <row r="28" spans="1:10">
      <c r="A28" s="90" t="s">
        <v>26</v>
      </c>
      <c r="B28" s="91"/>
      <c r="C28" s="91"/>
      <c r="D28" s="91"/>
      <c r="E28" s="91"/>
      <c r="F28" s="91"/>
      <c r="G28" s="92"/>
    </row>
    <row r="29" spans="1:10">
      <c r="A29" s="82"/>
      <c r="B29" s="83"/>
      <c r="C29" s="81"/>
      <c r="D29" s="14"/>
      <c r="E29" s="13"/>
    </row>
  </sheetData>
  <mergeCells count="28">
    <mergeCell ref="I7:J7"/>
    <mergeCell ref="B19:F19"/>
    <mergeCell ref="B15:F15"/>
    <mergeCell ref="B6:F6"/>
    <mergeCell ref="B10:F10"/>
    <mergeCell ref="B12:D12"/>
    <mergeCell ref="B13:D13"/>
    <mergeCell ref="B14:D14"/>
    <mergeCell ref="B16:D16"/>
    <mergeCell ref="B17:D17"/>
    <mergeCell ref="B18:D18"/>
    <mergeCell ref="B11:D11"/>
    <mergeCell ref="A1:G1"/>
    <mergeCell ref="A2:G2"/>
    <mergeCell ref="A4:G4"/>
    <mergeCell ref="A3:G3"/>
    <mergeCell ref="A28:G28"/>
    <mergeCell ref="A26:F26"/>
    <mergeCell ref="B20:D20"/>
    <mergeCell ref="B21:D21"/>
    <mergeCell ref="B22:D22"/>
    <mergeCell ref="B23:D23"/>
    <mergeCell ref="B24:D24"/>
    <mergeCell ref="B25:D25"/>
    <mergeCell ref="B5:D5"/>
    <mergeCell ref="B7:D7"/>
    <mergeCell ref="B8:D8"/>
    <mergeCell ref="B9:D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78601-B664-49B3-B25A-F8014EB222A0}">
  <sheetPr>
    <tabColor theme="3" tint="-0.499984740745262"/>
  </sheetPr>
  <dimension ref="A1:H120"/>
  <sheetViews>
    <sheetView topLeftCell="A90" zoomScaleNormal="100" workbookViewId="0">
      <selection activeCell="B93" sqref="B93"/>
    </sheetView>
  </sheetViews>
  <sheetFormatPr baseColWidth="10" defaultColWidth="11.42578125" defaultRowHeight="15"/>
  <cols>
    <col min="1" max="1" width="6.7109375" style="8" customWidth="1"/>
    <col min="2" max="2" width="59.28515625" style="8" customWidth="1"/>
    <col min="3" max="4" width="11.42578125" style="8"/>
    <col min="5" max="5" width="16.7109375" style="8" customWidth="1"/>
    <col min="6" max="6" width="16" style="8" customWidth="1"/>
    <col min="7" max="7" width="19.28515625" style="8" customWidth="1"/>
    <col min="8" max="8" width="20.5703125" style="8" customWidth="1"/>
    <col min="9" max="16384" width="11.42578125" style="8"/>
  </cols>
  <sheetData>
    <row r="1" spans="1:8">
      <c r="A1" s="88" t="s">
        <v>0</v>
      </c>
      <c r="B1" s="88"/>
      <c r="C1" s="88"/>
      <c r="D1" s="88"/>
      <c r="E1" s="88"/>
      <c r="F1" s="88"/>
      <c r="G1" s="88"/>
    </row>
    <row r="2" spans="1:8" ht="24.75" customHeight="1">
      <c r="A2" s="89" t="s">
        <v>216</v>
      </c>
      <c r="B2" s="89"/>
      <c r="C2" s="89"/>
      <c r="D2" s="89"/>
      <c r="E2" s="89"/>
      <c r="F2" s="89"/>
      <c r="G2" s="89"/>
    </row>
    <row r="3" spans="1:8" s="9" customFormat="1" ht="31.5" customHeight="1">
      <c r="A3" s="89" t="s">
        <v>236</v>
      </c>
      <c r="B3" s="89"/>
      <c r="C3" s="89"/>
      <c r="D3" s="89"/>
      <c r="E3" s="89"/>
      <c r="F3" s="89"/>
      <c r="G3" s="89"/>
    </row>
    <row r="4" spans="1:8" ht="32.25" customHeight="1">
      <c r="A4" s="52" t="s">
        <v>1</v>
      </c>
      <c r="B4" s="52" t="s">
        <v>27</v>
      </c>
      <c r="C4" s="52" t="s">
        <v>213</v>
      </c>
      <c r="D4" s="53" t="s">
        <v>28</v>
      </c>
      <c r="E4" s="52" t="s">
        <v>214</v>
      </c>
      <c r="F4" s="52" t="s">
        <v>215</v>
      </c>
      <c r="G4" s="52" t="s">
        <v>219</v>
      </c>
    </row>
    <row r="5" spans="1:8">
      <c r="A5" s="49">
        <v>1</v>
      </c>
      <c r="B5" s="98" t="s">
        <v>6</v>
      </c>
      <c r="C5" s="98"/>
      <c r="D5" s="98"/>
      <c r="E5" s="98"/>
      <c r="F5" s="98"/>
      <c r="G5" s="50"/>
    </row>
    <row r="6" spans="1:8">
      <c r="A6" s="49" t="s">
        <v>195</v>
      </c>
      <c r="B6" s="96" t="s">
        <v>7</v>
      </c>
      <c r="C6" s="96"/>
      <c r="D6" s="96"/>
      <c r="E6" s="96"/>
      <c r="F6" s="96"/>
      <c r="G6" s="65" t="s">
        <v>223</v>
      </c>
    </row>
    <row r="7" spans="1:8">
      <c r="A7" s="52">
        <v>1</v>
      </c>
      <c r="B7" s="99" t="s">
        <v>29</v>
      </c>
      <c r="C7" s="99"/>
      <c r="D7" s="99"/>
      <c r="E7" s="99"/>
      <c r="F7" s="99"/>
      <c r="G7" s="54"/>
    </row>
    <row r="8" spans="1:8">
      <c r="A8" s="28">
        <v>1.1000000000000001</v>
      </c>
      <c r="B8" s="31" t="s">
        <v>44</v>
      </c>
      <c r="C8" s="28" t="s">
        <v>41</v>
      </c>
      <c r="D8" s="30">
        <v>1</v>
      </c>
      <c r="E8" s="7"/>
      <c r="F8" s="7"/>
      <c r="G8" s="63"/>
    </row>
    <row r="9" spans="1:8">
      <c r="A9" s="28">
        <v>1.2</v>
      </c>
      <c r="B9" s="31" t="s">
        <v>166</v>
      </c>
      <c r="C9" s="28" t="s">
        <v>31</v>
      </c>
      <c r="D9" s="30">
        <v>20</v>
      </c>
      <c r="E9" s="7"/>
      <c r="F9" s="7"/>
      <c r="G9" s="63"/>
    </row>
    <row r="10" spans="1:8">
      <c r="A10" s="28">
        <v>1.3</v>
      </c>
      <c r="B10" s="21" t="s">
        <v>167</v>
      </c>
      <c r="C10" s="17" t="s">
        <v>31</v>
      </c>
      <c r="D10" s="27">
        <v>63</v>
      </c>
      <c r="E10" s="7"/>
      <c r="F10" s="7"/>
      <c r="G10" s="63"/>
    </row>
    <row r="11" spans="1:8">
      <c r="A11" s="47">
        <v>2</v>
      </c>
      <c r="B11" s="97" t="s">
        <v>71</v>
      </c>
      <c r="C11" s="97"/>
      <c r="D11" s="97"/>
      <c r="E11" s="97"/>
      <c r="F11" s="97"/>
      <c r="G11" s="55"/>
    </row>
    <row r="12" spans="1:8" ht="25.5">
      <c r="A12" s="17">
        <v>2.1</v>
      </c>
      <c r="B12" s="32" t="s">
        <v>168</v>
      </c>
      <c r="C12" s="30" t="s">
        <v>31</v>
      </c>
      <c r="D12" s="30">
        <v>25</v>
      </c>
      <c r="E12" s="7"/>
      <c r="F12" s="7"/>
      <c r="G12" s="61"/>
    </row>
    <row r="13" spans="1:8" ht="51">
      <c r="A13" s="17">
        <v>2.2000000000000002</v>
      </c>
      <c r="B13" s="56" t="s">
        <v>169</v>
      </c>
      <c r="C13" s="30" t="s">
        <v>31</v>
      </c>
      <c r="D13" s="30">
        <v>25</v>
      </c>
      <c r="E13" s="7"/>
      <c r="F13" s="7"/>
      <c r="G13" s="61"/>
    </row>
    <row r="14" spans="1:8" ht="63.75">
      <c r="A14" s="17">
        <v>2.2999999999999998</v>
      </c>
      <c r="B14" s="33" t="s">
        <v>170</v>
      </c>
      <c r="C14" s="30" t="s">
        <v>41</v>
      </c>
      <c r="D14" s="30">
        <v>4</v>
      </c>
      <c r="E14" s="7"/>
      <c r="F14" s="7"/>
      <c r="G14" s="61"/>
      <c r="H14" s="10"/>
    </row>
    <row r="15" spans="1:8" ht="67.5" customHeight="1">
      <c r="A15" s="17">
        <v>2.4</v>
      </c>
      <c r="B15" s="33" t="s">
        <v>171</v>
      </c>
      <c r="C15" s="30" t="s">
        <v>41</v>
      </c>
      <c r="D15" s="30">
        <v>2</v>
      </c>
      <c r="E15" s="7"/>
      <c r="F15" s="7"/>
      <c r="G15" s="61"/>
      <c r="H15" s="10"/>
    </row>
    <row r="16" spans="1:8" ht="74.25" customHeight="1">
      <c r="A16" s="17">
        <v>2.5</v>
      </c>
      <c r="B16" s="33" t="s">
        <v>172</v>
      </c>
      <c r="C16" s="30" t="s">
        <v>41</v>
      </c>
      <c r="D16" s="30">
        <v>2</v>
      </c>
      <c r="E16" s="7"/>
      <c r="F16" s="7"/>
      <c r="G16" s="61"/>
      <c r="H16" s="10"/>
    </row>
    <row r="17" spans="1:8" ht="69" customHeight="1">
      <c r="A17" s="17">
        <v>2.6</v>
      </c>
      <c r="B17" s="26" t="s">
        <v>173</v>
      </c>
      <c r="C17" s="17" t="s">
        <v>41</v>
      </c>
      <c r="D17" s="30">
        <v>2</v>
      </c>
      <c r="E17" s="7"/>
      <c r="F17" s="7"/>
      <c r="G17" s="61"/>
      <c r="H17" s="11"/>
    </row>
    <row r="18" spans="1:8">
      <c r="A18" s="47">
        <v>3</v>
      </c>
      <c r="B18" s="97" t="s">
        <v>77</v>
      </c>
      <c r="C18" s="97"/>
      <c r="D18" s="97"/>
      <c r="E18" s="97"/>
      <c r="F18" s="97"/>
      <c r="G18" s="55"/>
    </row>
    <row r="19" spans="1:8" ht="51">
      <c r="A19" s="17">
        <v>3.1</v>
      </c>
      <c r="B19" s="21" t="s">
        <v>54</v>
      </c>
      <c r="C19" s="17" t="s">
        <v>31</v>
      </c>
      <c r="D19" s="27">
        <v>137.4</v>
      </c>
      <c r="E19" s="6"/>
      <c r="F19" s="7"/>
      <c r="G19" s="61"/>
    </row>
    <row r="20" spans="1:8" ht="25.5">
      <c r="A20" s="17">
        <v>3.2</v>
      </c>
      <c r="B20" s="21" t="s">
        <v>174</v>
      </c>
      <c r="C20" s="17" t="s">
        <v>31</v>
      </c>
      <c r="D20" s="27">
        <v>130</v>
      </c>
      <c r="E20" s="6"/>
      <c r="F20" s="7"/>
      <c r="G20" s="61"/>
    </row>
    <row r="21" spans="1:8" ht="45" customHeight="1">
      <c r="A21" s="17">
        <v>3.3</v>
      </c>
      <c r="B21" s="21" t="s">
        <v>175</v>
      </c>
      <c r="C21" s="17" t="s">
        <v>31</v>
      </c>
      <c r="D21" s="27">
        <v>150</v>
      </c>
      <c r="E21" s="6"/>
      <c r="F21" s="7"/>
      <c r="G21" s="61"/>
    </row>
    <row r="22" spans="1:8" ht="66" customHeight="1">
      <c r="A22" s="17">
        <v>3.4</v>
      </c>
      <c r="B22" s="21" t="s">
        <v>176</v>
      </c>
      <c r="C22" s="17" t="s">
        <v>37</v>
      </c>
      <c r="D22" s="27">
        <v>18</v>
      </c>
      <c r="E22" s="6"/>
      <c r="F22" s="7"/>
      <c r="G22" s="61"/>
    </row>
    <row r="23" spans="1:8" ht="38.25">
      <c r="A23" s="17">
        <v>3.5</v>
      </c>
      <c r="B23" s="21" t="s">
        <v>177</v>
      </c>
      <c r="C23" s="17" t="s">
        <v>31</v>
      </c>
      <c r="D23" s="27">
        <v>500</v>
      </c>
      <c r="E23" s="6"/>
      <c r="F23" s="7"/>
      <c r="G23" s="61"/>
    </row>
    <row r="24" spans="1:8" ht="25.5">
      <c r="A24" s="17">
        <v>3.6</v>
      </c>
      <c r="B24" s="21" t="s">
        <v>178</v>
      </c>
      <c r="C24" s="17" t="s">
        <v>31</v>
      </c>
      <c r="D24" s="27">
        <v>440</v>
      </c>
      <c r="E24" s="6"/>
      <c r="F24" s="7"/>
      <c r="G24" s="61"/>
    </row>
    <row r="25" spans="1:8" ht="28.5" customHeight="1">
      <c r="A25" s="17">
        <v>3.7</v>
      </c>
      <c r="B25" s="21" t="s">
        <v>179</v>
      </c>
      <c r="C25" s="17" t="s">
        <v>31</v>
      </c>
      <c r="D25" s="27">
        <v>126</v>
      </c>
      <c r="E25" s="6"/>
      <c r="F25" s="6"/>
      <c r="G25" s="61"/>
    </row>
    <row r="26" spans="1:8">
      <c r="A26" s="47">
        <v>4</v>
      </c>
      <c r="B26" s="97" t="s">
        <v>50</v>
      </c>
      <c r="C26" s="97"/>
      <c r="D26" s="97"/>
      <c r="E26" s="97"/>
      <c r="F26" s="97"/>
      <c r="G26" s="57"/>
    </row>
    <row r="27" spans="1:8" ht="38.25">
      <c r="A27" s="17">
        <v>4.0999999999999996</v>
      </c>
      <c r="B27" s="21" t="s">
        <v>180</v>
      </c>
      <c r="C27" s="17" t="s">
        <v>31</v>
      </c>
      <c r="D27" s="27">
        <v>63</v>
      </c>
      <c r="E27" s="6"/>
      <c r="F27" s="7"/>
      <c r="G27" s="64"/>
    </row>
    <row r="28" spans="1:8" ht="25.5">
      <c r="A28" s="17">
        <v>4.2</v>
      </c>
      <c r="B28" s="21" t="s">
        <v>181</v>
      </c>
      <c r="C28" s="6" t="s">
        <v>31</v>
      </c>
      <c r="D28" s="27">
        <v>63</v>
      </c>
      <c r="E28" s="7"/>
      <c r="F28" s="7"/>
      <c r="G28" s="64"/>
    </row>
    <row r="29" spans="1:8" ht="25.5">
      <c r="A29" s="17">
        <v>4.3</v>
      </c>
      <c r="B29" s="21" t="s">
        <v>182</v>
      </c>
      <c r="C29" s="6" t="s">
        <v>37</v>
      </c>
      <c r="D29" s="27">
        <v>6</v>
      </c>
      <c r="E29" s="7"/>
      <c r="F29" s="7"/>
      <c r="G29" s="64"/>
      <c r="H29" s="10"/>
    </row>
    <row r="30" spans="1:8">
      <c r="A30" s="17">
        <v>4.4000000000000004</v>
      </c>
      <c r="B30" s="26" t="s">
        <v>183</v>
      </c>
      <c r="C30" s="17" t="s">
        <v>31</v>
      </c>
      <c r="D30" s="27">
        <v>184</v>
      </c>
      <c r="E30" s="7"/>
      <c r="F30" s="7"/>
      <c r="G30" s="64"/>
      <c r="H30" s="11"/>
    </row>
    <row r="31" spans="1:8" ht="28.5" customHeight="1">
      <c r="A31" s="17">
        <v>4.5</v>
      </c>
      <c r="B31" s="26" t="s">
        <v>114</v>
      </c>
      <c r="C31" s="6" t="s">
        <v>31</v>
      </c>
      <c r="D31" s="27">
        <v>20</v>
      </c>
      <c r="E31" s="7"/>
      <c r="F31" s="7"/>
      <c r="G31" s="64"/>
    </row>
    <row r="32" spans="1:8" ht="25.5">
      <c r="A32" s="17">
        <v>4.5999999999999996</v>
      </c>
      <c r="B32" s="26" t="s">
        <v>241</v>
      </c>
      <c r="C32" s="17" t="s">
        <v>31</v>
      </c>
      <c r="D32" s="27">
        <v>5</v>
      </c>
      <c r="E32" s="6"/>
      <c r="F32" s="6"/>
      <c r="G32" s="64"/>
    </row>
    <row r="33" spans="1:8">
      <c r="A33" s="47">
        <v>5</v>
      </c>
      <c r="B33" s="97" t="s">
        <v>229</v>
      </c>
      <c r="C33" s="97"/>
      <c r="D33" s="97"/>
      <c r="E33" s="97"/>
      <c r="F33" s="97"/>
      <c r="G33" s="57"/>
    </row>
    <row r="34" spans="1:8" ht="44.25" customHeight="1">
      <c r="A34" s="17">
        <v>5.0999999999999996</v>
      </c>
      <c r="B34" s="21" t="s">
        <v>55</v>
      </c>
      <c r="C34" s="17" t="s">
        <v>41</v>
      </c>
      <c r="D34" s="27">
        <v>8</v>
      </c>
      <c r="E34" s="34"/>
      <c r="F34" s="34"/>
      <c r="G34" s="57"/>
      <c r="H34" s="11"/>
    </row>
    <row r="35" spans="1:8" ht="63.75">
      <c r="A35" s="17">
        <v>5.2</v>
      </c>
      <c r="B35" s="21" t="s">
        <v>57</v>
      </c>
      <c r="C35" s="17" t="s">
        <v>41</v>
      </c>
      <c r="D35" s="27">
        <v>8</v>
      </c>
      <c r="E35" s="34"/>
      <c r="F35" s="34"/>
      <c r="G35" s="57"/>
    </row>
    <row r="36" spans="1:8" ht="38.25">
      <c r="A36" s="17">
        <v>5.3</v>
      </c>
      <c r="B36" s="21" t="s">
        <v>59</v>
      </c>
      <c r="C36" s="17" t="s">
        <v>41</v>
      </c>
      <c r="D36" s="27">
        <v>9</v>
      </c>
      <c r="E36" s="34"/>
      <c r="F36" s="34"/>
      <c r="G36" s="57"/>
    </row>
    <row r="37" spans="1:8" ht="63.75">
      <c r="A37" s="17">
        <v>5.4</v>
      </c>
      <c r="B37" s="21" t="s">
        <v>184</v>
      </c>
      <c r="C37" s="17" t="s">
        <v>41</v>
      </c>
      <c r="D37" s="27">
        <v>14</v>
      </c>
      <c r="E37" s="7"/>
      <c r="F37" s="34"/>
      <c r="G37" s="57"/>
    </row>
    <row r="38" spans="1:8" ht="48" customHeight="1">
      <c r="A38" s="17">
        <v>5.5</v>
      </c>
      <c r="B38" s="21" t="s">
        <v>61</v>
      </c>
      <c r="C38" s="17" t="s">
        <v>41</v>
      </c>
      <c r="D38" s="27">
        <v>6</v>
      </c>
      <c r="E38" s="34"/>
      <c r="F38" s="34"/>
      <c r="G38" s="57"/>
    </row>
    <row r="39" spans="1:8" ht="38.25">
      <c r="A39" s="17">
        <v>5.6</v>
      </c>
      <c r="B39" s="21" t="s">
        <v>56</v>
      </c>
      <c r="C39" s="17" t="s">
        <v>41</v>
      </c>
      <c r="D39" s="27">
        <v>14</v>
      </c>
      <c r="E39" s="7"/>
      <c r="F39" s="34"/>
      <c r="G39" s="57"/>
    </row>
    <row r="40" spans="1:8" ht="38.25">
      <c r="A40" s="17">
        <v>5.7</v>
      </c>
      <c r="B40" s="21" t="s">
        <v>65</v>
      </c>
      <c r="C40" s="17" t="s">
        <v>41</v>
      </c>
      <c r="D40" s="27">
        <v>2</v>
      </c>
      <c r="E40" s="34"/>
      <c r="F40" s="34"/>
      <c r="G40" s="57"/>
      <c r="H40" s="10"/>
    </row>
    <row r="41" spans="1:8" ht="38.25">
      <c r="A41" s="17">
        <v>5.8</v>
      </c>
      <c r="B41" s="21" t="s">
        <v>242</v>
      </c>
      <c r="C41" s="17" t="s">
        <v>41</v>
      </c>
      <c r="D41" s="27">
        <v>2</v>
      </c>
      <c r="E41" s="34"/>
      <c r="F41" s="34"/>
      <c r="G41" s="57"/>
      <c r="H41" s="10"/>
    </row>
    <row r="42" spans="1:8" ht="51">
      <c r="A42" s="17">
        <v>5.9</v>
      </c>
      <c r="B42" s="21" t="s">
        <v>39</v>
      </c>
      <c r="C42" s="17" t="s">
        <v>32</v>
      </c>
      <c r="D42" s="27">
        <v>1</v>
      </c>
      <c r="E42" s="34"/>
      <c r="F42" s="34"/>
      <c r="G42" s="57"/>
      <c r="H42" s="10"/>
    </row>
    <row r="43" spans="1:8" ht="102">
      <c r="A43" s="27">
        <v>5.0999999999999996</v>
      </c>
      <c r="B43" s="21" t="s">
        <v>185</v>
      </c>
      <c r="C43" s="17" t="s">
        <v>41</v>
      </c>
      <c r="D43" s="27">
        <v>1</v>
      </c>
      <c r="E43" s="34"/>
      <c r="F43" s="34"/>
      <c r="G43" s="57"/>
      <c r="H43" s="10"/>
    </row>
    <row r="44" spans="1:8" ht="63.75">
      <c r="A44" s="17">
        <v>5.1100000000000003</v>
      </c>
      <c r="B44" s="21" t="s">
        <v>42</v>
      </c>
      <c r="C44" s="17" t="s">
        <v>41</v>
      </c>
      <c r="D44" s="27">
        <v>1</v>
      </c>
      <c r="E44" s="34"/>
      <c r="F44" s="34"/>
      <c r="G44" s="57"/>
      <c r="H44" s="10"/>
    </row>
    <row r="45" spans="1:8">
      <c r="A45" s="47">
        <v>6</v>
      </c>
      <c r="B45" s="97" t="s">
        <v>115</v>
      </c>
      <c r="C45" s="97"/>
      <c r="D45" s="97"/>
      <c r="E45" s="97"/>
      <c r="F45" s="97"/>
      <c r="G45" s="55"/>
    </row>
    <row r="46" spans="1:8">
      <c r="A46" s="17">
        <v>6.1</v>
      </c>
      <c r="B46" s="21" t="s">
        <v>186</v>
      </c>
      <c r="C46" s="17" t="s">
        <v>41</v>
      </c>
      <c r="D46" s="27">
        <v>4</v>
      </c>
      <c r="E46" s="7"/>
      <c r="F46" s="7"/>
      <c r="G46" s="55"/>
    </row>
    <row r="47" spans="1:8" ht="38.25">
      <c r="A47" s="17">
        <v>6.2</v>
      </c>
      <c r="B47" s="21" t="s">
        <v>187</v>
      </c>
      <c r="C47" s="17" t="s">
        <v>41</v>
      </c>
      <c r="D47" s="27">
        <v>2</v>
      </c>
      <c r="E47" s="6"/>
      <c r="F47" s="6"/>
      <c r="G47" s="55"/>
    </row>
    <row r="48" spans="1:8" ht="38.25">
      <c r="A48" s="17">
        <v>6.3</v>
      </c>
      <c r="B48" s="21" t="s">
        <v>188</v>
      </c>
      <c r="C48" s="17" t="s">
        <v>41</v>
      </c>
      <c r="D48" s="27">
        <v>4</v>
      </c>
      <c r="E48" s="6"/>
      <c r="F48" s="6"/>
      <c r="G48" s="55"/>
    </row>
    <row r="49" spans="1:8" ht="25.5">
      <c r="A49" s="17">
        <v>6.4</v>
      </c>
      <c r="B49" s="21" t="s">
        <v>189</v>
      </c>
      <c r="C49" s="17" t="s">
        <v>41</v>
      </c>
      <c r="D49" s="27">
        <v>1</v>
      </c>
      <c r="E49" s="6"/>
      <c r="F49" s="6"/>
      <c r="G49" s="55"/>
    </row>
    <row r="50" spans="1:8">
      <c r="A50" s="58">
        <v>7</v>
      </c>
      <c r="B50" s="97" t="s">
        <v>224</v>
      </c>
      <c r="C50" s="97"/>
      <c r="D50" s="97"/>
      <c r="E50" s="97"/>
      <c r="F50" s="97"/>
      <c r="G50" s="57"/>
    </row>
    <row r="51" spans="1:8">
      <c r="A51" s="17"/>
      <c r="B51" s="93" t="s">
        <v>83</v>
      </c>
      <c r="C51" s="93"/>
      <c r="D51" s="93"/>
      <c r="E51" s="93"/>
      <c r="F51" s="93"/>
      <c r="G51" s="61"/>
    </row>
    <row r="52" spans="1:8" ht="38.25">
      <c r="A52" s="17">
        <v>7.1</v>
      </c>
      <c r="B52" s="21" t="s">
        <v>119</v>
      </c>
      <c r="C52" s="17" t="s">
        <v>100</v>
      </c>
      <c r="D52" s="27">
        <v>60</v>
      </c>
      <c r="E52" s="7"/>
      <c r="F52" s="7"/>
      <c r="G52" s="61"/>
    </row>
    <row r="53" spans="1:8" ht="25.5">
      <c r="A53" s="17">
        <v>7.2</v>
      </c>
      <c r="B53" s="21" t="s">
        <v>190</v>
      </c>
      <c r="C53" s="17" t="s">
        <v>100</v>
      </c>
      <c r="D53" s="27">
        <v>30</v>
      </c>
      <c r="E53" s="7"/>
      <c r="F53" s="35"/>
      <c r="G53" s="61"/>
      <c r="H53" s="12"/>
    </row>
    <row r="54" spans="1:8">
      <c r="A54" s="17">
        <v>7.3</v>
      </c>
      <c r="B54" s="21" t="s">
        <v>191</v>
      </c>
      <c r="C54" s="17" t="s">
        <v>37</v>
      </c>
      <c r="D54" s="27">
        <v>30</v>
      </c>
      <c r="E54" s="7"/>
      <c r="F54" s="35"/>
      <c r="G54" s="61"/>
      <c r="H54" s="12"/>
    </row>
    <row r="55" spans="1:8" ht="38.25">
      <c r="A55" s="17">
        <v>7.4</v>
      </c>
      <c r="B55" s="21" t="s">
        <v>243</v>
      </c>
      <c r="C55" s="17" t="s">
        <v>100</v>
      </c>
      <c r="D55" s="27">
        <v>57</v>
      </c>
      <c r="E55" s="7"/>
      <c r="F55" s="7"/>
      <c r="G55" s="61"/>
      <c r="H55" s="12"/>
    </row>
    <row r="56" spans="1:8" ht="51">
      <c r="A56" s="17">
        <v>7.5</v>
      </c>
      <c r="B56" s="21" t="s">
        <v>225</v>
      </c>
      <c r="C56" s="17" t="s">
        <v>37</v>
      </c>
      <c r="D56" s="27">
        <v>4</v>
      </c>
      <c r="E56" s="7"/>
      <c r="F56" s="7"/>
      <c r="G56" s="61"/>
      <c r="H56" s="12"/>
    </row>
    <row r="57" spans="1:8" ht="83.25" customHeight="1">
      <c r="A57" s="17">
        <v>7.6</v>
      </c>
      <c r="B57" s="21" t="s">
        <v>133</v>
      </c>
      <c r="C57" s="17" t="s">
        <v>41</v>
      </c>
      <c r="D57" s="27">
        <v>1</v>
      </c>
      <c r="E57" s="7"/>
      <c r="F57" s="7"/>
      <c r="G57" s="61"/>
    </row>
    <row r="58" spans="1:8">
      <c r="A58" s="17"/>
      <c r="B58" s="93" t="s">
        <v>138</v>
      </c>
      <c r="C58" s="93"/>
      <c r="D58" s="93"/>
      <c r="E58" s="93"/>
      <c r="F58" s="93"/>
      <c r="G58" s="61"/>
    </row>
    <row r="59" spans="1:8" ht="69.75" customHeight="1">
      <c r="A59" s="17">
        <v>7.8</v>
      </c>
      <c r="B59" s="21" t="s">
        <v>139</v>
      </c>
      <c r="C59" s="17" t="s">
        <v>41</v>
      </c>
      <c r="D59" s="27">
        <v>1</v>
      </c>
      <c r="E59" s="7"/>
      <c r="F59" s="7"/>
      <c r="G59" s="61"/>
    </row>
    <row r="60" spans="1:8">
      <c r="A60" s="58">
        <v>8</v>
      </c>
      <c r="B60" s="97" t="s">
        <v>33</v>
      </c>
      <c r="C60" s="97"/>
      <c r="D60" s="97"/>
      <c r="E60" s="97"/>
      <c r="F60" s="97"/>
      <c r="G60" s="57"/>
    </row>
    <row r="61" spans="1:8" ht="38.25">
      <c r="A61" s="17">
        <v>8.1</v>
      </c>
      <c r="B61" s="21" t="s">
        <v>192</v>
      </c>
      <c r="C61" s="17" t="s">
        <v>31</v>
      </c>
      <c r="D61" s="59">
        <v>20</v>
      </c>
      <c r="E61" s="7"/>
      <c r="F61" s="40"/>
      <c r="G61" s="47"/>
      <c r="H61" s="11"/>
    </row>
    <row r="62" spans="1:8">
      <c r="A62" s="47">
        <v>9</v>
      </c>
      <c r="B62" s="97" t="s">
        <v>193</v>
      </c>
      <c r="C62" s="97"/>
      <c r="D62" s="97"/>
      <c r="E62" s="97"/>
      <c r="F62" s="97"/>
      <c r="G62" s="57"/>
    </row>
    <row r="63" spans="1:8" ht="165.75">
      <c r="A63" s="17">
        <v>9.1</v>
      </c>
      <c r="B63" s="21" t="s">
        <v>47</v>
      </c>
      <c r="C63" s="17" t="s">
        <v>31</v>
      </c>
      <c r="D63" s="27">
        <v>120</v>
      </c>
      <c r="E63" s="36"/>
      <c r="F63" s="36"/>
      <c r="G63" s="61"/>
    </row>
    <row r="64" spans="1:8" ht="63.75">
      <c r="A64" s="17">
        <v>9.1999999999999993</v>
      </c>
      <c r="B64" s="26" t="s">
        <v>194</v>
      </c>
      <c r="C64" s="17" t="s">
        <v>37</v>
      </c>
      <c r="D64" s="27">
        <v>19</v>
      </c>
      <c r="E64" s="7"/>
      <c r="F64" s="7"/>
      <c r="G64" s="61"/>
    </row>
    <row r="65" spans="1:8">
      <c r="A65" s="47">
        <v>10</v>
      </c>
      <c r="B65" s="97" t="s">
        <v>103</v>
      </c>
      <c r="C65" s="97"/>
      <c r="D65" s="97"/>
      <c r="E65" s="97"/>
      <c r="F65" s="97"/>
      <c r="G65" s="57"/>
    </row>
    <row r="66" spans="1:8" ht="25.5">
      <c r="A66" s="17">
        <v>10.1</v>
      </c>
      <c r="B66" s="21" t="s">
        <v>226</v>
      </c>
      <c r="C66" s="17" t="s">
        <v>150</v>
      </c>
      <c r="D66" s="59">
        <v>1</v>
      </c>
      <c r="E66" s="7"/>
      <c r="F66" s="7"/>
      <c r="G66" s="61"/>
    </row>
    <row r="67" spans="1:8" ht="18.75" customHeight="1">
      <c r="A67" s="17">
        <v>10.199999999999999</v>
      </c>
      <c r="B67" s="21" t="s">
        <v>227</v>
      </c>
      <c r="C67" s="17" t="s">
        <v>150</v>
      </c>
      <c r="D67" s="59">
        <v>1</v>
      </c>
      <c r="E67" s="7"/>
      <c r="F67" s="7"/>
      <c r="G67" s="61"/>
      <c r="H67" s="15"/>
    </row>
    <row r="68" spans="1:8" ht="19.5" customHeight="1">
      <c r="A68" s="49">
        <v>1.2</v>
      </c>
      <c r="B68" s="96" t="s">
        <v>196</v>
      </c>
      <c r="C68" s="96"/>
      <c r="D68" s="96"/>
      <c r="E68" s="96"/>
      <c r="F68" s="96"/>
      <c r="G68" s="65" t="s">
        <v>223</v>
      </c>
    </row>
    <row r="69" spans="1:8">
      <c r="A69" s="52">
        <v>1</v>
      </c>
      <c r="B69" s="99" t="s">
        <v>29</v>
      </c>
      <c r="C69" s="99"/>
      <c r="D69" s="99"/>
      <c r="E69" s="99"/>
      <c r="F69" s="99"/>
      <c r="G69" s="54"/>
    </row>
    <row r="70" spans="1:8">
      <c r="A70" s="28">
        <v>1.1000000000000001</v>
      </c>
      <c r="B70" s="31" t="s">
        <v>44</v>
      </c>
      <c r="C70" s="28" t="s">
        <v>41</v>
      </c>
      <c r="D70" s="30">
        <v>1</v>
      </c>
      <c r="E70" s="7"/>
      <c r="F70" s="7"/>
      <c r="G70" s="63"/>
    </row>
    <row r="71" spans="1:8">
      <c r="A71" s="37">
        <v>1.2</v>
      </c>
      <c r="B71" s="38" t="s">
        <v>228</v>
      </c>
      <c r="C71" s="37" t="s">
        <v>31</v>
      </c>
      <c r="D71" s="39">
        <v>68</v>
      </c>
      <c r="E71" s="7"/>
      <c r="F71" s="7"/>
      <c r="G71" s="63"/>
    </row>
    <row r="72" spans="1:8">
      <c r="A72" s="37">
        <v>1.3</v>
      </c>
      <c r="B72" s="21" t="s">
        <v>63</v>
      </c>
      <c r="C72" s="37" t="s">
        <v>31</v>
      </c>
      <c r="D72" s="39">
        <v>3</v>
      </c>
      <c r="E72" s="7"/>
      <c r="F72" s="7"/>
      <c r="G72" s="63"/>
    </row>
    <row r="73" spans="1:8">
      <c r="A73" s="47">
        <v>2</v>
      </c>
      <c r="B73" s="97" t="s">
        <v>45</v>
      </c>
      <c r="C73" s="97"/>
      <c r="D73" s="97"/>
      <c r="E73" s="97"/>
      <c r="F73" s="97"/>
      <c r="G73" s="57"/>
    </row>
    <row r="74" spans="1:8">
      <c r="A74" s="17"/>
      <c r="B74" s="93" t="s">
        <v>46</v>
      </c>
      <c r="C74" s="93"/>
      <c r="D74" s="93"/>
      <c r="E74" s="93"/>
      <c r="F74" s="93"/>
      <c r="G74" s="61"/>
    </row>
    <row r="75" spans="1:8" ht="165.75">
      <c r="A75" s="17">
        <v>2.1</v>
      </c>
      <c r="B75" s="21" t="s">
        <v>47</v>
      </c>
      <c r="C75" s="17" t="s">
        <v>31</v>
      </c>
      <c r="D75" s="27">
        <v>147</v>
      </c>
      <c r="E75" s="36"/>
      <c r="F75" s="36"/>
      <c r="G75" s="61"/>
    </row>
    <row r="76" spans="1:8">
      <c r="A76" s="47">
        <v>3</v>
      </c>
      <c r="B76" s="97" t="s">
        <v>48</v>
      </c>
      <c r="C76" s="97"/>
      <c r="D76" s="97"/>
      <c r="E76" s="97"/>
      <c r="F76" s="97"/>
      <c r="G76" s="57"/>
    </row>
    <row r="77" spans="1:8" ht="63.75">
      <c r="A77" s="17">
        <v>3.1</v>
      </c>
      <c r="B77" s="26" t="s">
        <v>64</v>
      </c>
      <c r="C77" s="17" t="s">
        <v>41</v>
      </c>
      <c r="D77" s="30">
        <v>2</v>
      </c>
      <c r="E77" s="7"/>
      <c r="F77" s="7"/>
      <c r="G77" s="60"/>
    </row>
    <row r="78" spans="1:8">
      <c r="A78" s="47">
        <v>4</v>
      </c>
      <c r="B78" s="97" t="s">
        <v>50</v>
      </c>
      <c r="C78" s="97"/>
      <c r="D78" s="97"/>
      <c r="E78" s="97"/>
      <c r="F78" s="97"/>
      <c r="G78" s="57"/>
    </row>
    <row r="79" spans="1:8">
      <c r="A79" s="17">
        <v>4.0999999999999996</v>
      </c>
      <c r="B79" s="26" t="s">
        <v>51</v>
      </c>
      <c r="C79" s="17" t="s">
        <v>31</v>
      </c>
      <c r="D79" s="27">
        <v>100</v>
      </c>
      <c r="E79" s="7"/>
      <c r="F79" s="7"/>
      <c r="G79" s="57"/>
    </row>
    <row r="80" spans="1:8">
      <c r="A80" s="17">
        <v>4.2</v>
      </c>
      <c r="B80" s="21" t="s">
        <v>52</v>
      </c>
      <c r="C80" s="17" t="s">
        <v>31</v>
      </c>
      <c r="D80" s="27">
        <v>25.6</v>
      </c>
      <c r="E80" s="6"/>
      <c r="F80" s="7"/>
      <c r="G80" s="57"/>
    </row>
    <row r="81" spans="1:7">
      <c r="A81" s="58">
        <v>5</v>
      </c>
      <c r="B81" s="97" t="s">
        <v>33</v>
      </c>
      <c r="C81" s="97"/>
      <c r="D81" s="97"/>
      <c r="E81" s="97"/>
      <c r="F81" s="97"/>
      <c r="G81" s="57"/>
    </row>
    <row r="82" spans="1:7" ht="38.25">
      <c r="A82" s="17">
        <v>5.0999999999999996</v>
      </c>
      <c r="B82" s="21" t="s">
        <v>53</v>
      </c>
      <c r="C82" s="17" t="s">
        <v>31</v>
      </c>
      <c r="D82" s="59">
        <v>24</v>
      </c>
      <c r="E82" s="7"/>
      <c r="F82" s="40"/>
      <c r="G82" s="61"/>
    </row>
    <row r="83" spans="1:7" ht="51">
      <c r="A83" s="17">
        <v>5.2</v>
      </c>
      <c r="B83" s="21" t="s">
        <v>54</v>
      </c>
      <c r="C83" s="17" t="s">
        <v>31</v>
      </c>
      <c r="D83" s="27">
        <v>190</v>
      </c>
      <c r="E83" s="6"/>
      <c r="F83" s="7"/>
      <c r="G83" s="61"/>
    </row>
    <row r="84" spans="1:7">
      <c r="A84" s="47">
        <v>6</v>
      </c>
      <c r="B84" s="97" t="s">
        <v>229</v>
      </c>
      <c r="C84" s="97"/>
      <c r="D84" s="97"/>
      <c r="E84" s="97"/>
      <c r="F84" s="97"/>
      <c r="G84" s="57"/>
    </row>
    <row r="85" spans="1:7" ht="38.25">
      <c r="A85" s="17">
        <v>6.1</v>
      </c>
      <c r="B85" s="21" t="s">
        <v>55</v>
      </c>
      <c r="C85" s="17" t="s">
        <v>41</v>
      </c>
      <c r="D85" s="27">
        <v>3</v>
      </c>
      <c r="E85" s="34"/>
      <c r="F85" s="34"/>
      <c r="G85" s="57"/>
    </row>
    <row r="86" spans="1:7" ht="38.25">
      <c r="A86" s="17">
        <v>6.2</v>
      </c>
      <c r="B86" s="21" t="s">
        <v>56</v>
      </c>
      <c r="C86" s="17" t="s">
        <v>41</v>
      </c>
      <c r="D86" s="27">
        <v>12</v>
      </c>
      <c r="E86" s="34"/>
      <c r="F86" s="34"/>
      <c r="G86" s="57"/>
    </row>
    <row r="87" spans="1:7" ht="63.75">
      <c r="A87" s="17">
        <v>6.3</v>
      </c>
      <c r="B87" s="21" t="s">
        <v>57</v>
      </c>
      <c r="C87" s="17" t="s">
        <v>41</v>
      </c>
      <c r="D87" s="27">
        <v>3</v>
      </c>
      <c r="E87" s="34"/>
      <c r="F87" s="34"/>
      <c r="G87" s="57"/>
    </row>
    <row r="88" spans="1:7" ht="38.25">
      <c r="A88" s="17">
        <v>6.4</v>
      </c>
      <c r="B88" s="21" t="s">
        <v>58</v>
      </c>
      <c r="C88" s="17" t="s">
        <v>41</v>
      </c>
      <c r="D88" s="27">
        <v>1</v>
      </c>
      <c r="E88" s="86"/>
      <c r="F88" s="86"/>
      <c r="G88" s="87"/>
    </row>
    <row r="89" spans="1:7" ht="51">
      <c r="A89" s="17">
        <v>6.5</v>
      </c>
      <c r="B89" s="21" t="s">
        <v>60</v>
      </c>
      <c r="C89" s="17" t="s">
        <v>41</v>
      </c>
      <c r="D89" s="27">
        <v>12</v>
      </c>
      <c r="E89" s="34"/>
      <c r="F89" s="34"/>
      <c r="G89" s="57"/>
    </row>
    <row r="90" spans="1:7" ht="38.25">
      <c r="A90" s="17">
        <v>6.6</v>
      </c>
      <c r="B90" s="21" t="s">
        <v>61</v>
      </c>
      <c r="C90" s="17" t="s">
        <v>41</v>
      </c>
      <c r="D90" s="27">
        <v>1</v>
      </c>
      <c r="E90" s="34"/>
      <c r="F90" s="34"/>
      <c r="G90" s="57"/>
    </row>
    <row r="91" spans="1:7" ht="38.25">
      <c r="A91" s="17">
        <v>6.7</v>
      </c>
      <c r="B91" s="21" t="s">
        <v>65</v>
      </c>
      <c r="C91" s="17" t="s">
        <v>41</v>
      </c>
      <c r="D91" s="27">
        <v>2</v>
      </c>
      <c r="E91" s="34"/>
      <c r="F91" s="34"/>
      <c r="G91" s="57"/>
    </row>
    <row r="92" spans="1:7" ht="51">
      <c r="A92" s="17">
        <v>6.8</v>
      </c>
      <c r="B92" s="21" t="s">
        <v>39</v>
      </c>
      <c r="C92" s="17" t="s">
        <v>32</v>
      </c>
      <c r="D92" s="27">
        <v>1</v>
      </c>
      <c r="E92" s="34"/>
      <c r="F92" s="34"/>
      <c r="G92" s="57"/>
    </row>
    <row r="93" spans="1:7" ht="25.5">
      <c r="A93" s="27">
        <v>6.1</v>
      </c>
      <c r="B93" s="21" t="s">
        <v>244</v>
      </c>
      <c r="C93" s="17" t="s">
        <v>41</v>
      </c>
      <c r="D93" s="27">
        <v>1</v>
      </c>
      <c r="E93" s="34"/>
      <c r="F93" s="34"/>
      <c r="G93" s="57"/>
    </row>
    <row r="94" spans="1:7" ht="63.75">
      <c r="A94" s="17">
        <v>6.11</v>
      </c>
      <c r="B94" s="21" t="s">
        <v>42</v>
      </c>
      <c r="C94" s="17" t="s">
        <v>41</v>
      </c>
      <c r="D94" s="27">
        <v>1</v>
      </c>
      <c r="E94" s="34"/>
      <c r="F94" s="34"/>
      <c r="G94" s="57"/>
    </row>
    <row r="95" spans="1:7">
      <c r="A95" s="49" t="s">
        <v>197</v>
      </c>
      <c r="B95" s="96" t="s">
        <v>198</v>
      </c>
      <c r="C95" s="96"/>
      <c r="D95" s="96"/>
      <c r="E95" s="96"/>
      <c r="F95" s="96"/>
      <c r="G95" s="65" t="s">
        <v>223</v>
      </c>
    </row>
    <row r="96" spans="1:7">
      <c r="A96" s="52">
        <v>1</v>
      </c>
      <c r="B96" s="99" t="s">
        <v>29</v>
      </c>
      <c r="C96" s="99"/>
      <c r="D96" s="99"/>
      <c r="E96" s="99"/>
      <c r="F96" s="99"/>
      <c r="G96" s="54"/>
    </row>
    <row r="97" spans="1:7">
      <c r="A97" s="28">
        <v>1.1000000000000001</v>
      </c>
      <c r="B97" s="31" t="s">
        <v>44</v>
      </c>
      <c r="C97" s="28" t="s">
        <v>41</v>
      </c>
      <c r="D97" s="30">
        <v>1</v>
      </c>
      <c r="E97" s="7"/>
      <c r="F97" s="7"/>
      <c r="G97" s="52"/>
    </row>
    <row r="98" spans="1:7">
      <c r="A98" s="47">
        <v>2</v>
      </c>
      <c r="B98" s="97" t="s">
        <v>45</v>
      </c>
      <c r="C98" s="97"/>
      <c r="D98" s="97"/>
      <c r="E98" s="97"/>
      <c r="F98" s="97"/>
      <c r="G98" s="57"/>
    </row>
    <row r="99" spans="1:7">
      <c r="A99" s="17"/>
      <c r="B99" s="93" t="s">
        <v>46</v>
      </c>
      <c r="C99" s="93"/>
      <c r="D99" s="93"/>
      <c r="E99" s="93"/>
      <c r="F99" s="93"/>
      <c r="G99" s="61"/>
    </row>
    <row r="100" spans="1:7" ht="160.5" customHeight="1">
      <c r="A100" s="17">
        <v>2.1</v>
      </c>
      <c r="B100" s="21" t="s">
        <v>47</v>
      </c>
      <c r="C100" s="17" t="s">
        <v>31</v>
      </c>
      <c r="D100" s="27">
        <v>153</v>
      </c>
      <c r="E100" s="36"/>
      <c r="F100" s="36"/>
      <c r="G100" s="61"/>
    </row>
    <row r="101" spans="1:7">
      <c r="A101" s="47">
        <v>3</v>
      </c>
      <c r="B101" s="97" t="s">
        <v>48</v>
      </c>
      <c r="C101" s="97"/>
      <c r="D101" s="97"/>
      <c r="E101" s="97"/>
      <c r="F101" s="97"/>
      <c r="G101" s="57"/>
    </row>
    <row r="102" spans="1:7" ht="63.75">
      <c r="A102" s="17">
        <v>3.1</v>
      </c>
      <c r="B102" s="26" t="s">
        <v>49</v>
      </c>
      <c r="C102" s="17" t="s">
        <v>41</v>
      </c>
      <c r="D102" s="30">
        <v>2</v>
      </c>
      <c r="E102" s="7"/>
      <c r="F102" s="7"/>
      <c r="G102" s="60"/>
    </row>
    <row r="103" spans="1:7">
      <c r="A103" s="47">
        <v>4</v>
      </c>
      <c r="B103" s="97" t="s">
        <v>50</v>
      </c>
      <c r="C103" s="97"/>
      <c r="D103" s="97"/>
      <c r="E103" s="97"/>
      <c r="F103" s="97"/>
      <c r="G103" s="57"/>
    </row>
    <row r="104" spans="1:7">
      <c r="A104" s="17">
        <v>4.0999999999999996</v>
      </c>
      <c r="B104" s="26" t="s">
        <v>51</v>
      </c>
      <c r="C104" s="17" t="s">
        <v>31</v>
      </c>
      <c r="D104" s="27">
        <v>94</v>
      </c>
      <c r="E104" s="7"/>
      <c r="F104" s="7"/>
      <c r="G104" s="57"/>
    </row>
    <row r="105" spans="1:7">
      <c r="A105" s="17">
        <v>4.2</v>
      </c>
      <c r="B105" s="21" t="s">
        <v>52</v>
      </c>
      <c r="C105" s="17" t="s">
        <v>31</v>
      </c>
      <c r="D105" s="27">
        <v>39.911999999999999</v>
      </c>
      <c r="E105" s="6"/>
      <c r="F105" s="7"/>
      <c r="G105" s="57"/>
    </row>
    <row r="106" spans="1:7">
      <c r="A106" s="58">
        <v>5</v>
      </c>
      <c r="B106" s="97" t="s">
        <v>33</v>
      </c>
      <c r="C106" s="97"/>
      <c r="D106" s="97"/>
      <c r="E106" s="97"/>
      <c r="F106" s="97"/>
      <c r="G106" s="57"/>
    </row>
    <row r="107" spans="1:7" ht="38.25">
      <c r="A107" s="17">
        <v>5.0999999999999996</v>
      </c>
      <c r="B107" s="21" t="s">
        <v>53</v>
      </c>
      <c r="C107" s="17" t="s">
        <v>31</v>
      </c>
      <c r="D107" s="59">
        <v>24</v>
      </c>
      <c r="E107" s="7"/>
      <c r="F107" s="40"/>
      <c r="G107" s="61"/>
    </row>
    <row r="108" spans="1:7" ht="51">
      <c r="A108" s="17">
        <v>5.2</v>
      </c>
      <c r="B108" s="21" t="s">
        <v>54</v>
      </c>
      <c r="C108" s="17" t="s">
        <v>31</v>
      </c>
      <c r="D108" s="27">
        <v>190</v>
      </c>
      <c r="E108" s="6"/>
      <c r="F108" s="7"/>
      <c r="G108" s="61"/>
    </row>
    <row r="109" spans="1:7">
      <c r="A109" s="47">
        <v>6</v>
      </c>
      <c r="B109" s="97" t="s">
        <v>229</v>
      </c>
      <c r="C109" s="97"/>
      <c r="D109" s="97"/>
      <c r="E109" s="97"/>
      <c r="F109" s="97"/>
      <c r="G109" s="57"/>
    </row>
    <row r="110" spans="1:7" ht="38.25">
      <c r="A110" s="17">
        <v>6.1</v>
      </c>
      <c r="B110" s="21" t="s">
        <v>55</v>
      </c>
      <c r="C110" s="17" t="s">
        <v>41</v>
      </c>
      <c r="D110" s="27">
        <v>3</v>
      </c>
      <c r="E110" s="34"/>
      <c r="F110" s="34"/>
      <c r="G110" s="57"/>
    </row>
    <row r="111" spans="1:7" ht="38.25">
      <c r="A111" s="17">
        <v>6.2</v>
      </c>
      <c r="B111" s="21" t="s">
        <v>56</v>
      </c>
      <c r="C111" s="17" t="s">
        <v>41</v>
      </c>
      <c r="D111" s="27">
        <v>12</v>
      </c>
      <c r="E111" s="34"/>
      <c r="F111" s="34"/>
      <c r="G111" s="57"/>
    </row>
    <row r="112" spans="1:7" ht="63.75">
      <c r="A112" s="17">
        <v>6.3</v>
      </c>
      <c r="B112" s="21" t="s">
        <v>57</v>
      </c>
      <c r="C112" s="17" t="s">
        <v>41</v>
      </c>
      <c r="D112" s="27">
        <v>3</v>
      </c>
      <c r="E112" s="34"/>
      <c r="F112" s="34"/>
      <c r="G112" s="57"/>
    </row>
    <row r="113" spans="1:7" ht="45" customHeight="1">
      <c r="A113" s="17">
        <v>6.4</v>
      </c>
      <c r="B113" s="21" t="s">
        <v>58</v>
      </c>
      <c r="C113" s="17" t="s">
        <v>41</v>
      </c>
      <c r="D113" s="27">
        <v>1</v>
      </c>
      <c r="E113" s="34"/>
      <c r="F113" s="34"/>
      <c r="G113" s="57"/>
    </row>
    <row r="114" spans="1:7" ht="38.25">
      <c r="A114" s="17">
        <v>6.5</v>
      </c>
      <c r="B114" s="21" t="s">
        <v>59</v>
      </c>
      <c r="C114" s="17" t="s">
        <v>41</v>
      </c>
      <c r="D114" s="27">
        <v>1</v>
      </c>
      <c r="E114" s="34"/>
      <c r="F114" s="34"/>
      <c r="G114" s="57"/>
    </row>
    <row r="115" spans="1:7" ht="51">
      <c r="A115" s="17">
        <v>6.6</v>
      </c>
      <c r="B115" s="21" t="s">
        <v>60</v>
      </c>
      <c r="C115" s="17" t="s">
        <v>41</v>
      </c>
      <c r="D115" s="27">
        <v>12</v>
      </c>
      <c r="E115" s="34"/>
      <c r="F115" s="34"/>
      <c r="G115" s="57"/>
    </row>
    <row r="116" spans="1:7" ht="38.25">
      <c r="A116" s="17">
        <v>6.7</v>
      </c>
      <c r="B116" s="21" t="s">
        <v>61</v>
      </c>
      <c r="C116" s="17" t="s">
        <v>41</v>
      </c>
      <c r="D116" s="27">
        <v>1</v>
      </c>
      <c r="E116" s="34"/>
      <c r="F116" s="34"/>
      <c r="G116" s="57"/>
    </row>
    <row r="117" spans="1:7" ht="51">
      <c r="A117" s="17">
        <v>6.8</v>
      </c>
      <c r="B117" s="21" t="s">
        <v>39</v>
      </c>
      <c r="C117" s="17" t="s">
        <v>32</v>
      </c>
      <c r="D117" s="27">
        <v>1</v>
      </c>
      <c r="E117" s="34"/>
      <c r="F117" s="34"/>
      <c r="G117" s="57"/>
    </row>
    <row r="118" spans="1:7" ht="25.5">
      <c r="A118" s="17">
        <v>6.9</v>
      </c>
      <c r="B118" s="21" t="s">
        <v>40</v>
      </c>
      <c r="C118" s="17" t="s">
        <v>41</v>
      </c>
      <c r="D118" s="27">
        <v>1</v>
      </c>
      <c r="E118" s="34"/>
      <c r="F118" s="34"/>
      <c r="G118" s="57"/>
    </row>
    <row r="119" spans="1:7" ht="63.75">
      <c r="A119" s="27">
        <v>6.1</v>
      </c>
      <c r="B119" s="21" t="s">
        <v>42</v>
      </c>
      <c r="C119" s="17" t="s">
        <v>41</v>
      </c>
      <c r="D119" s="27">
        <v>1</v>
      </c>
      <c r="E119" s="34"/>
      <c r="F119" s="34"/>
      <c r="G119" s="57"/>
    </row>
    <row r="120" spans="1:7">
      <c r="A120" s="89" t="s">
        <v>220</v>
      </c>
      <c r="B120" s="89"/>
      <c r="C120" s="89"/>
      <c r="D120" s="89"/>
      <c r="E120" s="89"/>
      <c r="F120" s="89"/>
      <c r="G120" s="67">
        <f>SUM(G6:G119)</f>
        <v>0</v>
      </c>
    </row>
  </sheetData>
  <mergeCells count="34">
    <mergeCell ref="B106:F106"/>
    <mergeCell ref="B109:F109"/>
    <mergeCell ref="B99:F99"/>
    <mergeCell ref="B101:F101"/>
    <mergeCell ref="A120:F120"/>
    <mergeCell ref="B95:F95"/>
    <mergeCell ref="B96:F96"/>
    <mergeCell ref="B98:F98"/>
    <mergeCell ref="B84:F84"/>
    <mergeCell ref="B103:F103"/>
    <mergeCell ref="B78:F78"/>
    <mergeCell ref="B81:F81"/>
    <mergeCell ref="B73:F73"/>
    <mergeCell ref="B74:F74"/>
    <mergeCell ref="B76:F76"/>
    <mergeCell ref="B68:F68"/>
    <mergeCell ref="B69:F69"/>
    <mergeCell ref="B50:F50"/>
    <mergeCell ref="B51:F51"/>
    <mergeCell ref="B58:F58"/>
    <mergeCell ref="B62:F62"/>
    <mergeCell ref="B65:F65"/>
    <mergeCell ref="A1:G1"/>
    <mergeCell ref="A2:G2"/>
    <mergeCell ref="A3:G3"/>
    <mergeCell ref="B60:F60"/>
    <mergeCell ref="B33:F33"/>
    <mergeCell ref="B45:F45"/>
    <mergeCell ref="B26:F26"/>
    <mergeCell ref="B11:F11"/>
    <mergeCell ref="B18:F18"/>
    <mergeCell ref="B5:F5"/>
    <mergeCell ref="B6:F6"/>
    <mergeCell ref="B7:F7"/>
  </mergeCells>
  <pageMargins left="0.7" right="0.7" top="0.75" bottom="0.75" header="0.3" footer="0.3"/>
  <pageSetup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73E9D-9DDB-4687-ADF9-5A63693E230F}">
  <dimension ref="A1:G147"/>
  <sheetViews>
    <sheetView zoomScaleNormal="100" workbookViewId="0">
      <selection activeCell="A4" sqref="A4:G147"/>
    </sheetView>
  </sheetViews>
  <sheetFormatPr baseColWidth="10" defaultRowHeight="15"/>
  <cols>
    <col min="2" max="2" width="43.28515625" customWidth="1"/>
    <col min="7" max="7" width="15.42578125" customWidth="1"/>
  </cols>
  <sheetData>
    <row r="1" spans="1:7" s="8" customFormat="1">
      <c r="A1" s="88" t="s">
        <v>0</v>
      </c>
      <c r="B1" s="88"/>
      <c r="C1" s="88"/>
      <c r="D1" s="88"/>
      <c r="E1" s="88"/>
      <c r="F1" s="88"/>
      <c r="G1" s="88"/>
    </row>
    <row r="2" spans="1:7" s="8" customFormat="1" ht="15.75" customHeight="1">
      <c r="A2" s="89" t="s">
        <v>216</v>
      </c>
      <c r="B2" s="89"/>
      <c r="C2" s="89"/>
      <c r="D2" s="89"/>
      <c r="E2" s="89"/>
      <c r="F2" s="89"/>
      <c r="G2" s="89"/>
    </row>
    <row r="3" spans="1:7" s="9" customFormat="1" ht="40.5" customHeight="1">
      <c r="A3" s="89" t="s">
        <v>236</v>
      </c>
      <c r="B3" s="89"/>
      <c r="C3" s="89"/>
      <c r="D3" s="89"/>
      <c r="E3" s="89"/>
      <c r="F3" s="89"/>
      <c r="G3" s="89"/>
    </row>
    <row r="4" spans="1:7" s="9" customFormat="1" ht="40.5" customHeight="1">
      <c r="A4" s="52" t="s">
        <v>1</v>
      </c>
      <c r="B4" s="52" t="s">
        <v>27</v>
      </c>
      <c r="C4" s="52" t="s">
        <v>213</v>
      </c>
      <c r="D4" s="53" t="s">
        <v>28</v>
      </c>
      <c r="E4" s="52" t="s">
        <v>214</v>
      </c>
      <c r="F4" s="52" t="s">
        <v>215</v>
      </c>
      <c r="G4" s="52" t="s">
        <v>219</v>
      </c>
    </row>
    <row r="5" spans="1:7">
      <c r="A5" s="49">
        <v>2</v>
      </c>
      <c r="B5" s="98" t="s">
        <v>230</v>
      </c>
      <c r="C5" s="98"/>
      <c r="D5" s="98"/>
      <c r="E5" s="98"/>
      <c r="F5" s="98"/>
      <c r="G5" s="50"/>
    </row>
    <row r="6" spans="1:7">
      <c r="A6" s="49">
        <v>2.1</v>
      </c>
      <c r="B6" s="96" t="s">
        <v>11</v>
      </c>
      <c r="C6" s="96"/>
      <c r="D6" s="96"/>
      <c r="E6" s="96"/>
      <c r="F6" s="96"/>
      <c r="G6" s="65" t="s">
        <v>223</v>
      </c>
    </row>
    <row r="7" spans="1:7">
      <c r="A7" s="52">
        <v>1</v>
      </c>
      <c r="B7" s="99" t="s">
        <v>29</v>
      </c>
      <c r="C7" s="99"/>
      <c r="D7" s="99"/>
      <c r="E7" s="99"/>
      <c r="F7" s="99"/>
      <c r="G7" s="54"/>
    </row>
    <row r="8" spans="1:7" ht="25.5">
      <c r="A8" s="28">
        <v>1.1000000000000001</v>
      </c>
      <c r="B8" s="31" t="s">
        <v>44</v>
      </c>
      <c r="C8" s="28" t="s">
        <v>41</v>
      </c>
      <c r="D8" s="30">
        <v>1</v>
      </c>
      <c r="E8" s="7"/>
      <c r="F8" s="7"/>
      <c r="G8" s="63"/>
    </row>
    <row r="9" spans="1:7">
      <c r="A9" s="37">
        <v>1.2</v>
      </c>
      <c r="B9" s="38" t="s">
        <v>62</v>
      </c>
      <c r="C9" s="37" t="s">
        <v>31</v>
      </c>
      <c r="D9" s="39">
        <v>68</v>
      </c>
      <c r="E9" s="7"/>
      <c r="F9" s="7"/>
      <c r="G9" s="63"/>
    </row>
    <row r="10" spans="1:7" ht="25.5">
      <c r="A10" s="37">
        <v>1.3</v>
      </c>
      <c r="B10" s="21" t="s">
        <v>63</v>
      </c>
      <c r="C10" s="37" t="s">
        <v>31</v>
      </c>
      <c r="D10" s="39">
        <v>3</v>
      </c>
      <c r="E10" s="7"/>
      <c r="F10" s="7"/>
      <c r="G10" s="63"/>
    </row>
    <row r="11" spans="1:7">
      <c r="A11" s="47">
        <v>2</v>
      </c>
      <c r="B11" s="97" t="s">
        <v>231</v>
      </c>
      <c r="C11" s="97"/>
      <c r="D11" s="97"/>
      <c r="E11" s="97"/>
      <c r="F11" s="97"/>
      <c r="G11" s="57"/>
    </row>
    <row r="12" spans="1:7">
      <c r="A12" s="17"/>
      <c r="B12" s="93" t="s">
        <v>107</v>
      </c>
      <c r="C12" s="93"/>
      <c r="D12" s="93"/>
      <c r="E12" s="93"/>
      <c r="F12" s="93"/>
      <c r="G12" s="61"/>
    </row>
    <row r="13" spans="1:7" ht="140.25">
      <c r="A13" s="17">
        <v>2.1</v>
      </c>
      <c r="B13" s="26" t="s">
        <v>142</v>
      </c>
      <c r="C13" s="17" t="s">
        <v>37</v>
      </c>
      <c r="D13" s="27">
        <v>130</v>
      </c>
      <c r="E13" s="41"/>
      <c r="F13" s="41"/>
      <c r="G13" s="47"/>
    </row>
    <row r="14" spans="1:7" ht="25.5">
      <c r="A14" s="17">
        <v>2.2000000000000002</v>
      </c>
      <c r="B14" s="26" t="s">
        <v>143</v>
      </c>
      <c r="C14" s="28" t="s">
        <v>31</v>
      </c>
      <c r="D14" s="27">
        <v>68</v>
      </c>
      <c r="E14" s="41"/>
      <c r="F14" s="41"/>
      <c r="G14" s="61"/>
    </row>
    <row r="15" spans="1:7" ht="51">
      <c r="A15" s="17">
        <v>2.2999999999999998</v>
      </c>
      <c r="B15" s="26" t="s">
        <v>144</v>
      </c>
      <c r="C15" s="28" t="s">
        <v>37</v>
      </c>
      <c r="D15" s="27">
        <v>1</v>
      </c>
      <c r="E15" s="41"/>
      <c r="F15" s="41"/>
      <c r="G15" s="61"/>
    </row>
    <row r="16" spans="1:7">
      <c r="A16" s="47">
        <v>3</v>
      </c>
      <c r="B16" s="97" t="s">
        <v>45</v>
      </c>
      <c r="C16" s="97"/>
      <c r="D16" s="97"/>
      <c r="E16" s="97"/>
      <c r="F16" s="97"/>
      <c r="G16" s="57"/>
    </row>
    <row r="17" spans="1:7">
      <c r="A17" s="17"/>
      <c r="B17" s="93" t="s">
        <v>46</v>
      </c>
      <c r="C17" s="93"/>
      <c r="D17" s="93"/>
      <c r="E17" s="93"/>
      <c r="F17" s="93"/>
      <c r="G17" s="61"/>
    </row>
    <row r="18" spans="1:7" ht="153">
      <c r="A18" s="17">
        <v>3.1</v>
      </c>
      <c r="B18" s="26" t="s">
        <v>145</v>
      </c>
      <c r="C18" s="17" t="s">
        <v>37</v>
      </c>
      <c r="D18" s="27">
        <v>147</v>
      </c>
      <c r="E18" s="36"/>
      <c r="F18" s="36"/>
      <c r="G18" s="61"/>
    </row>
    <row r="19" spans="1:7" ht="38.25">
      <c r="A19" s="17">
        <v>3.2</v>
      </c>
      <c r="B19" s="68" t="s">
        <v>70</v>
      </c>
      <c r="C19" s="17" t="s">
        <v>31</v>
      </c>
      <c r="D19" s="27">
        <v>120</v>
      </c>
      <c r="E19" s="36"/>
      <c r="F19" s="36"/>
      <c r="G19" s="61"/>
    </row>
    <row r="20" spans="1:7">
      <c r="A20" s="47">
        <v>4</v>
      </c>
      <c r="B20" s="97" t="s">
        <v>48</v>
      </c>
      <c r="C20" s="97"/>
      <c r="D20" s="97"/>
      <c r="E20" s="97"/>
      <c r="F20" s="97"/>
      <c r="G20" s="57"/>
    </row>
    <row r="21" spans="1:7" ht="25.5">
      <c r="A21" s="17">
        <v>4.0999999999999996</v>
      </c>
      <c r="B21" s="21" t="s">
        <v>146</v>
      </c>
      <c r="C21" s="17" t="s">
        <v>41</v>
      </c>
      <c r="D21" s="27">
        <v>2</v>
      </c>
      <c r="E21" s="6"/>
      <c r="F21" s="7"/>
      <c r="G21" s="60"/>
    </row>
    <row r="22" spans="1:7">
      <c r="A22" s="47">
        <v>5</v>
      </c>
      <c r="B22" s="97" t="s">
        <v>50</v>
      </c>
      <c r="C22" s="97"/>
      <c r="D22" s="97"/>
      <c r="E22" s="97"/>
      <c r="F22" s="97"/>
      <c r="G22" s="57"/>
    </row>
    <row r="23" spans="1:7" ht="25.5">
      <c r="A23" s="17">
        <v>5.0999999999999996</v>
      </c>
      <c r="B23" s="26" t="s">
        <v>51</v>
      </c>
      <c r="C23" s="17" t="s">
        <v>31</v>
      </c>
      <c r="D23" s="27">
        <v>35</v>
      </c>
      <c r="E23" s="7"/>
      <c r="F23" s="7"/>
      <c r="G23" s="57"/>
    </row>
    <row r="24" spans="1:7">
      <c r="A24" s="17">
        <v>5.2</v>
      </c>
      <c r="B24" s="21" t="s">
        <v>52</v>
      </c>
      <c r="C24" s="17" t="s">
        <v>31</v>
      </c>
      <c r="D24" s="27">
        <v>24</v>
      </c>
      <c r="E24" s="6"/>
      <c r="F24" s="7"/>
      <c r="G24" s="57"/>
    </row>
    <row r="25" spans="1:7" ht="25.5">
      <c r="A25" s="17">
        <v>5.3</v>
      </c>
      <c r="B25" s="21" t="s">
        <v>36</v>
      </c>
      <c r="C25" s="17" t="s">
        <v>31</v>
      </c>
      <c r="D25" s="27">
        <v>45</v>
      </c>
      <c r="E25" s="6"/>
      <c r="F25" s="7"/>
      <c r="G25" s="57"/>
    </row>
    <row r="26" spans="1:7" ht="25.5">
      <c r="A26" s="17">
        <v>5.4</v>
      </c>
      <c r="B26" s="26" t="s">
        <v>147</v>
      </c>
      <c r="C26" s="17" t="s">
        <v>31</v>
      </c>
      <c r="D26" s="27">
        <v>2</v>
      </c>
      <c r="E26" s="7"/>
      <c r="F26" s="7"/>
      <c r="G26" s="57"/>
    </row>
    <row r="27" spans="1:7">
      <c r="A27" s="47">
        <v>6</v>
      </c>
      <c r="B27" s="97" t="s">
        <v>229</v>
      </c>
      <c r="C27" s="97"/>
      <c r="D27" s="97"/>
      <c r="E27" s="97"/>
      <c r="F27" s="97"/>
      <c r="G27" s="57"/>
    </row>
    <row r="28" spans="1:7" ht="56.25" customHeight="1">
      <c r="A28" s="17">
        <v>6.1</v>
      </c>
      <c r="B28" s="21" t="s">
        <v>55</v>
      </c>
      <c r="C28" s="17" t="s">
        <v>41</v>
      </c>
      <c r="D28" s="27">
        <v>3</v>
      </c>
      <c r="E28" s="34"/>
      <c r="F28" s="34"/>
      <c r="G28" s="57"/>
    </row>
    <row r="29" spans="1:7" ht="51">
      <c r="A29" s="17">
        <v>6.2</v>
      </c>
      <c r="B29" s="21" t="s">
        <v>56</v>
      </c>
      <c r="C29" s="17" t="s">
        <v>41</v>
      </c>
      <c r="D29" s="27">
        <v>12</v>
      </c>
      <c r="E29" s="34"/>
      <c r="F29" s="34"/>
      <c r="G29" s="57"/>
    </row>
    <row r="30" spans="1:7" ht="89.25">
      <c r="A30" s="17">
        <v>6.3</v>
      </c>
      <c r="B30" s="21" t="s">
        <v>57</v>
      </c>
      <c r="C30" s="17" t="s">
        <v>41</v>
      </c>
      <c r="D30" s="27">
        <v>3</v>
      </c>
      <c r="E30" s="34"/>
      <c r="F30" s="34"/>
      <c r="G30" s="57"/>
    </row>
    <row r="31" spans="1:7" ht="51">
      <c r="A31" s="17">
        <v>6.4</v>
      </c>
      <c r="B31" s="21" t="s">
        <v>58</v>
      </c>
      <c r="C31" s="17" t="s">
        <v>41</v>
      </c>
      <c r="D31" s="27">
        <v>1</v>
      </c>
      <c r="E31" s="34"/>
      <c r="F31" s="34"/>
      <c r="G31" s="57"/>
    </row>
    <row r="32" spans="1:7" ht="51">
      <c r="A32" s="17">
        <v>6.5</v>
      </c>
      <c r="B32" s="21" t="s">
        <v>59</v>
      </c>
      <c r="C32" s="17" t="s">
        <v>41</v>
      </c>
      <c r="D32" s="27">
        <v>1</v>
      </c>
      <c r="E32" s="34"/>
      <c r="F32" s="34"/>
      <c r="G32" s="57"/>
    </row>
    <row r="33" spans="1:7" ht="63.75">
      <c r="A33" s="17">
        <v>6.6</v>
      </c>
      <c r="B33" s="21" t="s">
        <v>60</v>
      </c>
      <c r="C33" s="17" t="s">
        <v>41</v>
      </c>
      <c r="D33" s="27">
        <v>12</v>
      </c>
      <c r="E33" s="34"/>
      <c r="F33" s="34"/>
      <c r="G33" s="57"/>
    </row>
    <row r="34" spans="1:7" ht="63.75">
      <c r="A34" s="17">
        <v>6.7</v>
      </c>
      <c r="B34" s="21" t="s">
        <v>61</v>
      </c>
      <c r="C34" s="17" t="s">
        <v>41</v>
      </c>
      <c r="D34" s="27">
        <v>1</v>
      </c>
      <c r="E34" s="34"/>
      <c r="F34" s="34"/>
      <c r="G34" s="57"/>
    </row>
    <row r="35" spans="1:7" ht="51">
      <c r="A35" s="17">
        <v>6.8</v>
      </c>
      <c r="B35" s="21" t="s">
        <v>65</v>
      </c>
      <c r="C35" s="17" t="s">
        <v>41</v>
      </c>
      <c r="D35" s="27">
        <v>2</v>
      </c>
      <c r="E35" s="34"/>
      <c r="F35" s="34"/>
      <c r="G35" s="57"/>
    </row>
    <row r="36" spans="1:7" ht="63.75">
      <c r="A36" s="17">
        <v>6.9</v>
      </c>
      <c r="B36" s="21" t="s">
        <v>39</v>
      </c>
      <c r="C36" s="17" t="s">
        <v>32</v>
      </c>
      <c r="D36" s="27">
        <v>1</v>
      </c>
      <c r="E36" s="34"/>
      <c r="F36" s="34"/>
      <c r="G36" s="62"/>
    </row>
    <row r="37" spans="1:7" ht="38.25">
      <c r="A37" s="27">
        <v>6.1</v>
      </c>
      <c r="B37" s="21" t="s">
        <v>148</v>
      </c>
      <c r="C37" s="17" t="s">
        <v>41</v>
      </c>
      <c r="D37" s="27">
        <v>1</v>
      </c>
      <c r="E37" s="34"/>
      <c r="F37" s="34"/>
      <c r="G37" s="62"/>
    </row>
    <row r="38" spans="1:7" ht="89.25">
      <c r="A38" s="17">
        <v>6.11</v>
      </c>
      <c r="B38" s="21" t="s">
        <v>42</v>
      </c>
      <c r="C38" s="17" t="s">
        <v>41</v>
      </c>
      <c r="D38" s="27">
        <v>1</v>
      </c>
      <c r="E38" s="34"/>
      <c r="F38" s="34"/>
      <c r="G38" s="62"/>
    </row>
    <row r="39" spans="1:7">
      <c r="A39" s="47">
        <v>7</v>
      </c>
      <c r="B39" s="97" t="s">
        <v>224</v>
      </c>
      <c r="C39" s="97"/>
      <c r="D39" s="97"/>
      <c r="E39" s="97"/>
      <c r="F39" s="97"/>
      <c r="G39" s="57"/>
    </row>
    <row r="40" spans="1:7">
      <c r="A40" s="17"/>
      <c r="B40" s="93" t="s">
        <v>83</v>
      </c>
      <c r="C40" s="93"/>
      <c r="D40" s="93"/>
      <c r="E40" s="93"/>
      <c r="F40" s="93"/>
      <c r="G40" s="61"/>
    </row>
    <row r="41" spans="1:7" ht="63.75">
      <c r="A41" s="17">
        <v>7.1</v>
      </c>
      <c r="B41" s="18" t="s">
        <v>149</v>
      </c>
      <c r="C41" s="17" t="s">
        <v>150</v>
      </c>
      <c r="D41" s="27">
        <v>1</v>
      </c>
      <c r="E41" s="35"/>
      <c r="F41" s="35"/>
      <c r="G41" s="61"/>
    </row>
    <row r="42" spans="1:7">
      <c r="A42" s="49" t="s">
        <v>199</v>
      </c>
      <c r="B42" s="96" t="s">
        <v>12</v>
      </c>
      <c r="C42" s="96"/>
      <c r="D42" s="96"/>
      <c r="E42" s="96"/>
      <c r="F42" s="96"/>
      <c r="G42" s="65" t="s">
        <v>223</v>
      </c>
    </row>
    <row r="43" spans="1:7">
      <c r="A43" s="52">
        <v>1</v>
      </c>
      <c r="B43" s="99" t="s">
        <v>29</v>
      </c>
      <c r="C43" s="99"/>
      <c r="D43" s="99"/>
      <c r="E43" s="99"/>
      <c r="F43" s="99"/>
      <c r="G43" s="54"/>
    </row>
    <row r="44" spans="1:7" ht="31.5" customHeight="1">
      <c r="A44" s="28">
        <v>1.1000000000000001</v>
      </c>
      <c r="B44" s="31" t="s">
        <v>44</v>
      </c>
      <c r="C44" s="28" t="s">
        <v>41</v>
      </c>
      <c r="D44" s="30">
        <v>1</v>
      </c>
      <c r="E44" s="7"/>
      <c r="F44" s="7"/>
      <c r="G44" s="63"/>
    </row>
    <row r="45" spans="1:7" ht="25.5">
      <c r="A45" s="37">
        <v>1.2</v>
      </c>
      <c r="B45" s="21" t="s">
        <v>63</v>
      </c>
      <c r="C45" s="37" t="s">
        <v>31</v>
      </c>
      <c r="D45" s="39">
        <v>30</v>
      </c>
      <c r="E45" s="7"/>
      <c r="F45" s="7"/>
      <c r="G45" s="63"/>
    </row>
    <row r="46" spans="1:7">
      <c r="A46" s="47">
        <v>3</v>
      </c>
      <c r="B46" s="97" t="s">
        <v>106</v>
      </c>
      <c r="C46" s="97"/>
      <c r="D46" s="97"/>
      <c r="E46" s="97"/>
      <c r="F46" s="97"/>
      <c r="G46" s="57"/>
    </row>
    <row r="47" spans="1:7">
      <c r="A47" s="17"/>
      <c r="B47" s="93" t="s">
        <v>107</v>
      </c>
      <c r="C47" s="93"/>
      <c r="D47" s="93"/>
      <c r="E47" s="93"/>
      <c r="F47" s="93"/>
      <c r="G47" s="61"/>
    </row>
    <row r="48" spans="1:7" ht="140.25">
      <c r="A48" s="17">
        <v>3.1</v>
      </c>
      <c r="B48" s="26" t="s">
        <v>142</v>
      </c>
      <c r="C48" s="17" t="s">
        <v>37</v>
      </c>
      <c r="D48" s="27">
        <v>120</v>
      </c>
      <c r="E48" s="41"/>
      <c r="F48" s="41"/>
      <c r="G48" s="61"/>
    </row>
    <row r="49" spans="1:7" ht="51">
      <c r="A49" s="17">
        <v>3.2</v>
      </c>
      <c r="B49" s="26" t="s">
        <v>144</v>
      </c>
      <c r="C49" s="28" t="s">
        <v>37</v>
      </c>
      <c r="D49" s="27">
        <v>1</v>
      </c>
      <c r="E49" s="41"/>
      <c r="F49" s="41"/>
      <c r="G49" s="61"/>
    </row>
    <row r="50" spans="1:7">
      <c r="A50" s="47">
        <v>4</v>
      </c>
      <c r="B50" s="97" t="s">
        <v>45</v>
      </c>
      <c r="C50" s="97"/>
      <c r="D50" s="97"/>
      <c r="E50" s="97"/>
      <c r="F50" s="97"/>
      <c r="G50" s="57"/>
    </row>
    <row r="51" spans="1:7" ht="38.25">
      <c r="A51" s="17">
        <v>4.0999999999999996</v>
      </c>
      <c r="B51" s="68" t="s">
        <v>70</v>
      </c>
      <c r="C51" s="17" t="s">
        <v>31</v>
      </c>
      <c r="D51" s="27">
        <v>120</v>
      </c>
      <c r="E51" s="36"/>
      <c r="F51" s="36"/>
      <c r="G51" s="61"/>
    </row>
    <row r="52" spans="1:7">
      <c r="A52" s="47">
        <v>5</v>
      </c>
      <c r="B52" s="97" t="s">
        <v>48</v>
      </c>
      <c r="C52" s="97"/>
      <c r="D52" s="97"/>
      <c r="E52" s="97"/>
      <c r="F52" s="97"/>
      <c r="G52" s="57"/>
    </row>
    <row r="53" spans="1:7">
      <c r="A53" s="37">
        <v>5.0999999999999996</v>
      </c>
      <c r="B53" s="42" t="s">
        <v>151</v>
      </c>
      <c r="C53" s="37" t="s">
        <v>41</v>
      </c>
      <c r="D53" s="39">
        <v>2</v>
      </c>
      <c r="E53" s="7"/>
      <c r="F53" s="7"/>
      <c r="G53" s="60"/>
    </row>
    <row r="54" spans="1:7">
      <c r="A54" s="47">
        <v>6</v>
      </c>
      <c r="B54" s="97" t="s">
        <v>50</v>
      </c>
      <c r="C54" s="97"/>
      <c r="D54" s="97"/>
      <c r="E54" s="97"/>
      <c r="F54" s="97"/>
      <c r="G54" s="57"/>
    </row>
    <row r="55" spans="1:7" ht="25.5">
      <c r="A55" s="17">
        <v>6.1</v>
      </c>
      <c r="B55" s="26" t="s">
        <v>152</v>
      </c>
      <c r="C55" s="17" t="s">
        <v>31</v>
      </c>
      <c r="D55" s="27">
        <v>60</v>
      </c>
      <c r="E55" s="7"/>
      <c r="F55" s="7"/>
      <c r="G55" s="57"/>
    </row>
    <row r="56" spans="1:7">
      <c r="A56" s="17">
        <v>6.2</v>
      </c>
      <c r="B56" s="21" t="s">
        <v>52</v>
      </c>
      <c r="C56" s="17" t="s">
        <v>31</v>
      </c>
      <c r="D56" s="27">
        <v>55</v>
      </c>
      <c r="E56" s="6"/>
      <c r="F56" s="7"/>
      <c r="G56" s="57"/>
    </row>
    <row r="57" spans="1:7" ht="25.5">
      <c r="A57" s="17">
        <v>6.3</v>
      </c>
      <c r="B57" s="21" t="s">
        <v>36</v>
      </c>
      <c r="C57" s="17" t="s">
        <v>31</v>
      </c>
      <c r="D57" s="27">
        <v>38</v>
      </c>
      <c r="E57" s="6"/>
      <c r="F57" s="7"/>
      <c r="G57" s="57"/>
    </row>
    <row r="58" spans="1:7" ht="25.5">
      <c r="A58" s="17">
        <v>6.4</v>
      </c>
      <c r="B58" s="26" t="s">
        <v>147</v>
      </c>
      <c r="C58" s="17" t="s">
        <v>31</v>
      </c>
      <c r="D58" s="27">
        <v>2</v>
      </c>
      <c r="E58" s="7"/>
      <c r="F58" s="7"/>
      <c r="G58" s="57"/>
    </row>
    <row r="59" spans="1:7">
      <c r="A59" s="47">
        <v>7</v>
      </c>
      <c r="B59" s="97" t="s">
        <v>229</v>
      </c>
      <c r="C59" s="97"/>
      <c r="D59" s="97"/>
      <c r="E59" s="97"/>
      <c r="F59" s="97"/>
      <c r="G59" s="57"/>
    </row>
    <row r="60" spans="1:7" ht="51">
      <c r="A60" s="17">
        <v>7.1</v>
      </c>
      <c r="B60" s="21" t="s">
        <v>55</v>
      </c>
      <c r="C60" s="17" t="s">
        <v>41</v>
      </c>
      <c r="D60" s="27">
        <v>3</v>
      </c>
      <c r="E60" s="34"/>
      <c r="F60" s="34"/>
      <c r="G60" s="57"/>
    </row>
    <row r="61" spans="1:7" ht="51">
      <c r="A61" s="17">
        <v>7.2</v>
      </c>
      <c r="B61" s="21" t="s">
        <v>56</v>
      </c>
      <c r="C61" s="17" t="s">
        <v>41</v>
      </c>
      <c r="D61" s="27">
        <v>12</v>
      </c>
      <c r="E61" s="34"/>
      <c r="F61" s="34"/>
      <c r="G61" s="57"/>
    </row>
    <row r="62" spans="1:7" ht="89.25">
      <c r="A62" s="17">
        <v>7.3</v>
      </c>
      <c r="B62" s="21" t="s">
        <v>57</v>
      </c>
      <c r="C62" s="17" t="s">
        <v>41</v>
      </c>
      <c r="D62" s="27">
        <v>3</v>
      </c>
      <c r="E62" s="34"/>
      <c r="F62" s="34"/>
      <c r="G62" s="57"/>
    </row>
    <row r="63" spans="1:7" ht="51">
      <c r="A63" s="17">
        <v>7.4</v>
      </c>
      <c r="B63" s="21" t="s">
        <v>58</v>
      </c>
      <c r="C63" s="17" t="s">
        <v>41</v>
      </c>
      <c r="D63" s="27">
        <v>1</v>
      </c>
      <c r="E63" s="34"/>
      <c r="F63" s="34"/>
      <c r="G63" s="57"/>
    </row>
    <row r="64" spans="1:7" ht="54.75" customHeight="1">
      <c r="A64" s="17">
        <v>7.5</v>
      </c>
      <c r="B64" s="21" t="s">
        <v>59</v>
      </c>
      <c r="C64" s="17" t="s">
        <v>41</v>
      </c>
      <c r="D64" s="27">
        <v>1</v>
      </c>
      <c r="E64" s="34"/>
      <c r="F64" s="34"/>
      <c r="G64" s="57"/>
    </row>
    <row r="65" spans="1:7" ht="63.75">
      <c r="A65" s="17">
        <v>7.6</v>
      </c>
      <c r="B65" s="21" t="s">
        <v>60</v>
      </c>
      <c r="C65" s="17" t="s">
        <v>41</v>
      </c>
      <c r="D65" s="27">
        <v>12</v>
      </c>
      <c r="E65" s="34"/>
      <c r="F65" s="34"/>
      <c r="G65" s="57"/>
    </row>
    <row r="66" spans="1:7" ht="63.75">
      <c r="A66" s="17">
        <v>7.7</v>
      </c>
      <c r="B66" s="21" t="s">
        <v>61</v>
      </c>
      <c r="C66" s="17" t="s">
        <v>41</v>
      </c>
      <c r="D66" s="27">
        <v>1</v>
      </c>
      <c r="E66" s="34"/>
      <c r="F66" s="34"/>
      <c r="G66" s="57"/>
    </row>
    <row r="67" spans="1:7" ht="51">
      <c r="A67" s="17">
        <v>7.8</v>
      </c>
      <c r="B67" s="21" t="s">
        <v>65</v>
      </c>
      <c r="C67" s="17" t="s">
        <v>41</v>
      </c>
      <c r="D67" s="27">
        <v>2</v>
      </c>
      <c r="E67" s="34"/>
      <c r="F67" s="34"/>
      <c r="G67" s="57"/>
    </row>
    <row r="68" spans="1:7" ht="63.75">
      <c r="A68" s="17">
        <v>7.9</v>
      </c>
      <c r="B68" s="21" t="s">
        <v>39</v>
      </c>
      <c r="C68" s="17" t="s">
        <v>32</v>
      </c>
      <c r="D68" s="27">
        <v>1</v>
      </c>
      <c r="E68" s="34"/>
      <c r="F68" s="34"/>
      <c r="G68" s="57"/>
    </row>
    <row r="69" spans="1:7" ht="38.25">
      <c r="A69" s="27">
        <v>7.1</v>
      </c>
      <c r="B69" s="21" t="s">
        <v>148</v>
      </c>
      <c r="C69" s="17" t="s">
        <v>41</v>
      </c>
      <c r="D69" s="27">
        <v>1</v>
      </c>
      <c r="E69" s="34"/>
      <c r="F69" s="34"/>
      <c r="G69" s="57"/>
    </row>
    <row r="70" spans="1:7" ht="89.25">
      <c r="A70" s="17">
        <v>7.11</v>
      </c>
      <c r="B70" s="21" t="s">
        <v>42</v>
      </c>
      <c r="C70" s="17" t="s">
        <v>41</v>
      </c>
      <c r="D70" s="27">
        <v>1</v>
      </c>
      <c r="E70" s="34"/>
      <c r="F70" s="34"/>
      <c r="G70" s="57"/>
    </row>
    <row r="71" spans="1:7">
      <c r="A71" s="47">
        <v>8</v>
      </c>
      <c r="B71" s="97" t="s">
        <v>224</v>
      </c>
      <c r="C71" s="97"/>
      <c r="D71" s="97"/>
      <c r="E71" s="97"/>
      <c r="F71" s="97"/>
      <c r="G71" s="57"/>
    </row>
    <row r="72" spans="1:7">
      <c r="A72" s="17"/>
      <c r="B72" s="93" t="s">
        <v>97</v>
      </c>
      <c r="C72" s="93"/>
      <c r="D72" s="93"/>
      <c r="E72" s="93"/>
      <c r="F72" s="93"/>
      <c r="G72" s="61"/>
    </row>
    <row r="73" spans="1:7" ht="63.75">
      <c r="A73" s="17">
        <v>8.1</v>
      </c>
      <c r="B73" s="18" t="s">
        <v>149</v>
      </c>
      <c r="C73" s="17" t="s">
        <v>150</v>
      </c>
      <c r="D73" s="27">
        <v>1</v>
      </c>
      <c r="E73" s="35"/>
      <c r="F73" s="35"/>
      <c r="G73" s="61"/>
    </row>
    <row r="74" spans="1:7">
      <c r="A74" s="49" t="s">
        <v>200</v>
      </c>
      <c r="B74" s="96" t="s">
        <v>201</v>
      </c>
      <c r="C74" s="96"/>
      <c r="D74" s="96"/>
      <c r="E74" s="96"/>
      <c r="F74" s="96"/>
      <c r="G74" s="65" t="s">
        <v>223</v>
      </c>
    </row>
    <row r="75" spans="1:7">
      <c r="A75" s="69">
        <v>1</v>
      </c>
      <c r="B75" s="100" t="s">
        <v>29</v>
      </c>
      <c r="C75" s="100"/>
      <c r="D75" s="100"/>
      <c r="E75" s="100"/>
      <c r="F75" s="100"/>
      <c r="G75" s="70"/>
    </row>
    <row r="76" spans="1:7" ht="25.5">
      <c r="A76" s="28">
        <v>1.1000000000000001</v>
      </c>
      <c r="B76" s="31" t="s">
        <v>44</v>
      </c>
      <c r="C76" s="28" t="s">
        <v>41</v>
      </c>
      <c r="D76" s="30">
        <v>1</v>
      </c>
      <c r="E76" s="7"/>
      <c r="F76" s="7"/>
      <c r="G76" s="71"/>
    </row>
    <row r="77" spans="1:7" ht="25.5">
      <c r="A77" s="37">
        <v>1.2</v>
      </c>
      <c r="B77" s="21" t="s">
        <v>63</v>
      </c>
      <c r="C77" s="37" t="s">
        <v>31</v>
      </c>
      <c r="D77" s="39">
        <v>4</v>
      </c>
      <c r="E77" s="7"/>
      <c r="F77" s="7"/>
      <c r="G77" s="71"/>
    </row>
    <row r="78" spans="1:7" ht="25.5">
      <c r="A78" s="17">
        <v>1.3</v>
      </c>
      <c r="B78" s="21" t="s">
        <v>69</v>
      </c>
      <c r="C78" s="17" t="s">
        <v>31</v>
      </c>
      <c r="D78" s="27">
        <v>34</v>
      </c>
      <c r="E78" s="7"/>
      <c r="F78" s="7"/>
      <c r="G78" s="71"/>
    </row>
    <row r="79" spans="1:7" ht="25.5">
      <c r="A79" s="17">
        <v>1.4</v>
      </c>
      <c r="B79" s="21" t="s">
        <v>154</v>
      </c>
      <c r="C79" s="17" t="s">
        <v>155</v>
      </c>
      <c r="D79" s="27">
        <v>27.43</v>
      </c>
      <c r="E79" s="7"/>
      <c r="F79" s="7"/>
      <c r="G79" s="71"/>
    </row>
    <row r="80" spans="1:7">
      <c r="A80" s="47">
        <v>2</v>
      </c>
      <c r="B80" s="97" t="s">
        <v>48</v>
      </c>
      <c r="C80" s="97"/>
      <c r="D80" s="97"/>
      <c r="E80" s="97"/>
      <c r="F80" s="97"/>
      <c r="G80" s="57"/>
    </row>
    <row r="81" spans="1:7" ht="25.5">
      <c r="A81" s="17">
        <v>2.1</v>
      </c>
      <c r="B81" s="21" t="s">
        <v>146</v>
      </c>
      <c r="C81" s="17" t="s">
        <v>41</v>
      </c>
      <c r="D81" s="27">
        <v>2</v>
      </c>
      <c r="E81" s="6"/>
      <c r="F81" s="7"/>
      <c r="G81" s="69"/>
    </row>
    <row r="82" spans="1:7">
      <c r="A82" s="47">
        <v>3</v>
      </c>
      <c r="B82" s="97" t="s">
        <v>231</v>
      </c>
      <c r="C82" s="97"/>
      <c r="D82" s="97"/>
      <c r="E82" s="97"/>
      <c r="F82" s="97"/>
      <c r="G82" s="57"/>
    </row>
    <row r="83" spans="1:7" ht="140.25">
      <c r="A83" s="17">
        <v>3.1</v>
      </c>
      <c r="B83" s="26" t="s">
        <v>142</v>
      </c>
      <c r="C83" s="17" t="s">
        <v>37</v>
      </c>
      <c r="D83" s="27">
        <v>32</v>
      </c>
      <c r="E83" s="41"/>
      <c r="F83" s="41"/>
      <c r="G83" s="61"/>
    </row>
    <row r="84" spans="1:7" ht="51">
      <c r="A84" s="17">
        <v>3.2</v>
      </c>
      <c r="B84" s="26" t="s">
        <v>156</v>
      </c>
      <c r="C84" s="17" t="s">
        <v>37</v>
      </c>
      <c r="D84" s="27">
        <v>1</v>
      </c>
      <c r="E84" s="41"/>
      <c r="F84" s="41"/>
      <c r="G84" s="61"/>
    </row>
    <row r="85" spans="1:7">
      <c r="A85" s="47">
        <v>4</v>
      </c>
      <c r="B85" s="97" t="s">
        <v>45</v>
      </c>
      <c r="C85" s="97"/>
      <c r="D85" s="97"/>
      <c r="E85" s="97"/>
      <c r="F85" s="97"/>
      <c r="G85" s="57"/>
    </row>
    <row r="86" spans="1:7">
      <c r="A86" s="17"/>
      <c r="B86" s="93" t="s">
        <v>46</v>
      </c>
      <c r="C86" s="93"/>
      <c r="D86" s="93"/>
      <c r="E86" s="93"/>
      <c r="F86" s="93"/>
      <c r="G86" s="61"/>
    </row>
    <row r="87" spans="1:7" ht="153">
      <c r="A87" s="17">
        <v>4.0999999999999996</v>
      </c>
      <c r="B87" s="26" t="s">
        <v>145</v>
      </c>
      <c r="C87" s="17" t="s">
        <v>37</v>
      </c>
      <c r="D87" s="27">
        <v>143</v>
      </c>
      <c r="E87" s="36"/>
      <c r="F87" s="36"/>
      <c r="G87" s="61"/>
    </row>
    <row r="88" spans="1:7" ht="38.25">
      <c r="A88" s="17">
        <v>4.2</v>
      </c>
      <c r="B88" s="68" t="s">
        <v>70</v>
      </c>
      <c r="C88" s="17" t="s">
        <v>31</v>
      </c>
      <c r="D88" s="27">
        <v>146</v>
      </c>
      <c r="E88" s="36"/>
      <c r="F88" s="36"/>
      <c r="G88" s="61"/>
    </row>
    <row r="89" spans="1:7">
      <c r="A89" s="47">
        <v>5</v>
      </c>
      <c r="B89" s="97" t="s">
        <v>232</v>
      </c>
      <c r="C89" s="97"/>
      <c r="D89" s="97"/>
      <c r="E89" s="97"/>
      <c r="F89" s="97"/>
      <c r="G89" s="57"/>
    </row>
    <row r="90" spans="1:7">
      <c r="A90" s="17"/>
      <c r="B90" s="93" t="s">
        <v>77</v>
      </c>
      <c r="C90" s="93"/>
      <c r="D90" s="93"/>
      <c r="E90" s="93"/>
      <c r="F90" s="93"/>
      <c r="G90" s="72"/>
    </row>
    <row r="91" spans="1:7" ht="51">
      <c r="A91" s="17">
        <v>5.0999999999999996</v>
      </c>
      <c r="B91" s="21" t="s">
        <v>157</v>
      </c>
      <c r="C91" s="17" t="s">
        <v>31</v>
      </c>
      <c r="D91" s="27">
        <v>30</v>
      </c>
      <c r="E91" s="6"/>
      <c r="F91" s="7"/>
      <c r="G91" s="72"/>
    </row>
    <row r="92" spans="1:7">
      <c r="A92" s="47">
        <v>6</v>
      </c>
      <c r="B92" s="97" t="s">
        <v>50</v>
      </c>
      <c r="C92" s="97"/>
      <c r="D92" s="97"/>
      <c r="E92" s="97"/>
      <c r="F92" s="97"/>
      <c r="G92" s="64"/>
    </row>
    <row r="93" spans="1:7" ht="25.5">
      <c r="A93" s="17">
        <v>6.1</v>
      </c>
      <c r="B93" s="26" t="s">
        <v>158</v>
      </c>
      <c r="C93" s="17" t="s">
        <v>31</v>
      </c>
      <c r="D93" s="27">
        <v>34</v>
      </c>
      <c r="E93" s="7"/>
      <c r="F93" s="7"/>
      <c r="G93" s="64"/>
    </row>
    <row r="94" spans="1:7">
      <c r="A94" s="17">
        <v>6.2</v>
      </c>
      <c r="B94" s="21" t="s">
        <v>52</v>
      </c>
      <c r="C94" s="17" t="s">
        <v>31</v>
      </c>
      <c r="D94" s="27">
        <v>60.5</v>
      </c>
      <c r="E94" s="6"/>
      <c r="F94" s="7"/>
      <c r="G94" s="64"/>
    </row>
    <row r="95" spans="1:7" ht="25.5">
      <c r="A95" s="17">
        <v>6.3</v>
      </c>
      <c r="B95" s="21" t="s">
        <v>36</v>
      </c>
      <c r="C95" s="17" t="s">
        <v>31</v>
      </c>
      <c r="D95" s="27">
        <v>46</v>
      </c>
      <c r="E95" s="6"/>
      <c r="F95" s="7"/>
      <c r="G95" s="64"/>
    </row>
    <row r="96" spans="1:7" ht="25.5">
      <c r="A96" s="17">
        <v>6.5</v>
      </c>
      <c r="B96" s="26" t="s">
        <v>147</v>
      </c>
      <c r="C96" s="17" t="s">
        <v>37</v>
      </c>
      <c r="D96" s="27">
        <v>2</v>
      </c>
      <c r="E96" s="7"/>
      <c r="F96" s="7"/>
      <c r="G96" s="64"/>
    </row>
    <row r="97" spans="1:7">
      <c r="A97" s="47">
        <v>7</v>
      </c>
      <c r="B97" s="97" t="s">
        <v>38</v>
      </c>
      <c r="C97" s="97"/>
      <c r="D97" s="97"/>
      <c r="E97" s="97"/>
      <c r="F97" s="97"/>
      <c r="G97" s="57"/>
    </row>
    <row r="98" spans="1:7" ht="51">
      <c r="A98" s="17">
        <v>7.1</v>
      </c>
      <c r="B98" s="21" t="s">
        <v>55</v>
      </c>
      <c r="C98" s="17" t="s">
        <v>41</v>
      </c>
      <c r="D98" s="27">
        <v>4</v>
      </c>
      <c r="E98" s="34"/>
      <c r="F98" s="34"/>
      <c r="G98" s="57"/>
    </row>
    <row r="99" spans="1:7" ht="89.25">
      <c r="A99" s="17">
        <v>7.2</v>
      </c>
      <c r="B99" s="21" t="s">
        <v>57</v>
      </c>
      <c r="C99" s="17" t="s">
        <v>41</v>
      </c>
      <c r="D99" s="27">
        <v>4</v>
      </c>
      <c r="E99" s="34"/>
      <c r="F99" s="34"/>
      <c r="G99" s="57"/>
    </row>
    <row r="100" spans="1:7" ht="51">
      <c r="A100" s="17">
        <v>7.3</v>
      </c>
      <c r="B100" s="21" t="s">
        <v>56</v>
      </c>
      <c r="C100" s="17" t="s">
        <v>41</v>
      </c>
      <c r="D100" s="27">
        <v>10</v>
      </c>
      <c r="E100" s="34"/>
      <c r="F100" s="34"/>
      <c r="G100" s="57"/>
    </row>
    <row r="101" spans="1:7" ht="51">
      <c r="A101" s="17">
        <v>7.4</v>
      </c>
      <c r="B101" s="21" t="s">
        <v>59</v>
      </c>
      <c r="C101" s="17" t="s">
        <v>41</v>
      </c>
      <c r="D101" s="27">
        <v>2</v>
      </c>
      <c r="E101" s="34"/>
      <c r="F101" s="34"/>
      <c r="G101" s="57"/>
    </row>
    <row r="102" spans="1:7" ht="63.75">
      <c r="A102" s="17">
        <v>7.5</v>
      </c>
      <c r="B102" s="21" t="s">
        <v>60</v>
      </c>
      <c r="C102" s="17" t="s">
        <v>41</v>
      </c>
      <c r="D102" s="27">
        <v>10</v>
      </c>
      <c r="E102" s="34"/>
      <c r="F102" s="34"/>
      <c r="G102" s="57"/>
    </row>
    <row r="103" spans="1:7" ht="51">
      <c r="A103" s="17">
        <v>7.6</v>
      </c>
      <c r="B103" s="21" t="s">
        <v>159</v>
      </c>
      <c r="C103" s="17" t="s">
        <v>41</v>
      </c>
      <c r="D103" s="27">
        <v>1</v>
      </c>
      <c r="E103" s="34"/>
      <c r="F103" s="34"/>
      <c r="G103" s="57"/>
    </row>
    <row r="104" spans="1:7" ht="51">
      <c r="A104" s="17">
        <v>7.7</v>
      </c>
      <c r="B104" s="21" t="s">
        <v>65</v>
      </c>
      <c r="C104" s="17" t="s">
        <v>41</v>
      </c>
      <c r="D104" s="27">
        <v>2</v>
      </c>
      <c r="E104" s="34"/>
      <c r="F104" s="34"/>
      <c r="G104" s="57"/>
    </row>
    <row r="105" spans="1:7" ht="63.75">
      <c r="A105" s="17">
        <v>7.8</v>
      </c>
      <c r="B105" s="21" t="s">
        <v>39</v>
      </c>
      <c r="C105" s="17" t="s">
        <v>32</v>
      </c>
      <c r="D105" s="27">
        <v>1</v>
      </c>
      <c r="E105" s="34"/>
      <c r="F105" s="34"/>
      <c r="G105" s="57"/>
    </row>
    <row r="106" spans="1:7" ht="38.25">
      <c r="A106" s="17">
        <v>7.9</v>
      </c>
      <c r="B106" s="21" t="s">
        <v>148</v>
      </c>
      <c r="C106" s="17" t="s">
        <v>41</v>
      </c>
      <c r="D106" s="27">
        <v>1</v>
      </c>
      <c r="E106" s="34"/>
      <c r="F106" s="34"/>
      <c r="G106" s="57"/>
    </row>
    <row r="107" spans="1:7" ht="89.25">
      <c r="A107" s="27">
        <v>7.1</v>
      </c>
      <c r="B107" s="21" t="s">
        <v>42</v>
      </c>
      <c r="C107" s="17" t="s">
        <v>41</v>
      </c>
      <c r="D107" s="27">
        <v>1</v>
      </c>
      <c r="E107" s="34"/>
      <c r="F107" s="34"/>
      <c r="G107" s="57"/>
    </row>
    <row r="108" spans="1:7">
      <c r="A108" s="47">
        <v>8</v>
      </c>
      <c r="B108" s="97" t="s">
        <v>224</v>
      </c>
      <c r="C108" s="97"/>
      <c r="D108" s="97"/>
      <c r="E108" s="97"/>
      <c r="F108" s="97"/>
      <c r="G108" s="57"/>
    </row>
    <row r="109" spans="1:7">
      <c r="A109" s="17"/>
      <c r="B109" s="93" t="s">
        <v>83</v>
      </c>
      <c r="C109" s="93"/>
      <c r="D109" s="93"/>
      <c r="E109" s="93"/>
      <c r="F109" s="93"/>
      <c r="G109" s="61"/>
    </row>
    <row r="110" spans="1:7" ht="63.75">
      <c r="A110" s="17">
        <v>8.1</v>
      </c>
      <c r="B110" s="18" t="s">
        <v>149</v>
      </c>
      <c r="C110" s="17" t="s">
        <v>32</v>
      </c>
      <c r="D110" s="27">
        <v>1</v>
      </c>
      <c r="E110" s="35"/>
      <c r="F110" s="35"/>
      <c r="G110" s="61"/>
    </row>
    <row r="111" spans="1:7">
      <c r="A111" s="49">
        <v>2.4</v>
      </c>
      <c r="B111" s="96" t="s">
        <v>202</v>
      </c>
      <c r="C111" s="96"/>
      <c r="D111" s="96"/>
      <c r="E111" s="96"/>
      <c r="F111" s="96"/>
      <c r="G111" s="65" t="s">
        <v>223</v>
      </c>
    </row>
    <row r="112" spans="1:7">
      <c r="A112" s="69">
        <v>1</v>
      </c>
      <c r="B112" s="100" t="s">
        <v>29</v>
      </c>
      <c r="C112" s="100"/>
      <c r="D112" s="100"/>
      <c r="E112" s="100"/>
      <c r="F112" s="100"/>
      <c r="G112" s="71"/>
    </row>
    <row r="113" spans="1:7" ht="25.5">
      <c r="A113" s="37">
        <v>1.1000000000000001</v>
      </c>
      <c r="B113" s="38" t="s">
        <v>44</v>
      </c>
      <c r="C113" s="37" t="s">
        <v>41</v>
      </c>
      <c r="D113" s="39">
        <v>1</v>
      </c>
      <c r="E113" s="7"/>
      <c r="F113" s="7"/>
      <c r="G113" s="73"/>
    </row>
    <row r="114" spans="1:7" ht="25.5">
      <c r="A114" s="37">
        <v>1.2</v>
      </c>
      <c r="B114" s="21" t="s">
        <v>63</v>
      </c>
      <c r="C114" s="37" t="s">
        <v>31</v>
      </c>
      <c r="D114" s="39">
        <v>29.7</v>
      </c>
      <c r="E114" s="7"/>
      <c r="F114" s="7"/>
      <c r="G114" s="73"/>
    </row>
    <row r="115" spans="1:7">
      <c r="A115" s="47">
        <v>2</v>
      </c>
      <c r="B115" s="97" t="s">
        <v>48</v>
      </c>
      <c r="C115" s="97"/>
      <c r="D115" s="97"/>
      <c r="E115" s="97"/>
      <c r="F115" s="97"/>
      <c r="G115" s="57"/>
    </row>
    <row r="116" spans="1:7" ht="25.5">
      <c r="A116" s="17">
        <v>2.1</v>
      </c>
      <c r="B116" s="21" t="s">
        <v>146</v>
      </c>
      <c r="C116" s="17" t="s">
        <v>41</v>
      </c>
      <c r="D116" s="27">
        <v>1</v>
      </c>
      <c r="E116" s="6"/>
      <c r="F116" s="7"/>
      <c r="G116" s="73"/>
    </row>
    <row r="117" spans="1:7" ht="25.5">
      <c r="A117" s="17">
        <v>2.2000000000000002</v>
      </c>
      <c r="B117" s="21" t="s">
        <v>160</v>
      </c>
      <c r="C117" s="17" t="s">
        <v>41</v>
      </c>
      <c r="D117" s="27">
        <v>2</v>
      </c>
      <c r="E117" s="6"/>
      <c r="F117" s="7"/>
      <c r="G117" s="73"/>
    </row>
    <row r="118" spans="1:7">
      <c r="A118" s="47">
        <v>3</v>
      </c>
      <c r="B118" s="97" t="s">
        <v>231</v>
      </c>
      <c r="C118" s="97"/>
      <c r="D118" s="97"/>
      <c r="E118" s="97"/>
      <c r="F118" s="97"/>
      <c r="G118" s="57"/>
    </row>
    <row r="119" spans="1:7">
      <c r="A119" s="17"/>
      <c r="B119" s="93" t="s">
        <v>107</v>
      </c>
      <c r="C119" s="93"/>
      <c r="D119" s="93"/>
      <c r="E119" s="93"/>
      <c r="F119" s="93"/>
      <c r="G119" s="61"/>
    </row>
    <row r="120" spans="1:7" ht="38.25">
      <c r="A120" s="17">
        <v>3.1</v>
      </c>
      <c r="B120" s="26" t="s">
        <v>161</v>
      </c>
      <c r="C120" s="37" t="s">
        <v>31</v>
      </c>
      <c r="D120" s="27">
        <v>96.8</v>
      </c>
      <c r="E120" s="41"/>
      <c r="F120" s="41"/>
      <c r="G120" s="61"/>
    </row>
    <row r="121" spans="1:7" ht="51">
      <c r="A121" s="17">
        <v>3.2</v>
      </c>
      <c r="B121" s="26" t="s">
        <v>144</v>
      </c>
      <c r="C121" s="28" t="s">
        <v>37</v>
      </c>
      <c r="D121" s="27">
        <v>1</v>
      </c>
      <c r="E121" s="41"/>
      <c r="F121" s="41"/>
      <c r="G121" s="61"/>
    </row>
    <row r="122" spans="1:7">
      <c r="A122" s="47">
        <v>4</v>
      </c>
      <c r="B122" s="97" t="s">
        <v>45</v>
      </c>
      <c r="C122" s="97"/>
      <c r="D122" s="97"/>
      <c r="E122" s="97"/>
      <c r="F122" s="97"/>
      <c r="G122" s="57">
        <f>F124+F125</f>
        <v>0</v>
      </c>
    </row>
    <row r="123" spans="1:7">
      <c r="A123" s="17"/>
      <c r="B123" s="93" t="s">
        <v>46</v>
      </c>
      <c r="C123" s="93"/>
      <c r="D123" s="93"/>
      <c r="E123" s="93"/>
      <c r="F123" s="93"/>
      <c r="G123" s="61"/>
    </row>
    <row r="124" spans="1:7" ht="38.25">
      <c r="A124" s="17">
        <v>4.0999999999999996</v>
      </c>
      <c r="B124" s="68" t="s">
        <v>162</v>
      </c>
      <c r="C124" s="17" t="s">
        <v>31</v>
      </c>
      <c r="D124" s="27">
        <v>155</v>
      </c>
      <c r="E124" s="36"/>
      <c r="F124" s="36"/>
      <c r="G124" s="61"/>
    </row>
    <row r="125" spans="1:7" ht="229.5">
      <c r="A125" s="17">
        <v>4.2</v>
      </c>
      <c r="B125" s="21" t="s">
        <v>47</v>
      </c>
      <c r="C125" s="17" t="s">
        <v>31</v>
      </c>
      <c r="D125" s="27">
        <v>155</v>
      </c>
      <c r="E125" s="36"/>
      <c r="F125" s="36"/>
      <c r="G125" s="61"/>
    </row>
    <row r="126" spans="1:7">
      <c r="A126" s="47">
        <v>5</v>
      </c>
      <c r="B126" s="97" t="s">
        <v>50</v>
      </c>
      <c r="C126" s="97"/>
      <c r="D126" s="97"/>
      <c r="E126" s="97"/>
      <c r="F126" s="97"/>
      <c r="G126" s="64"/>
    </row>
    <row r="127" spans="1:7" ht="51">
      <c r="A127" s="17">
        <v>5.0999999999999996</v>
      </c>
      <c r="B127" s="21" t="s">
        <v>153</v>
      </c>
      <c r="C127" s="27" t="s">
        <v>31</v>
      </c>
      <c r="D127" s="27">
        <v>58</v>
      </c>
      <c r="E127" s="41"/>
      <c r="F127" s="6"/>
      <c r="G127" s="64"/>
    </row>
    <row r="128" spans="1:7" ht="25.5">
      <c r="A128" s="17">
        <v>5.2</v>
      </c>
      <c r="B128" s="26" t="s">
        <v>163</v>
      </c>
      <c r="C128" s="17" t="s">
        <v>31</v>
      </c>
      <c r="D128" s="27">
        <v>90</v>
      </c>
      <c r="E128" s="7"/>
      <c r="F128" s="7"/>
      <c r="G128" s="64"/>
    </row>
    <row r="129" spans="1:7" ht="25.5">
      <c r="A129" s="17">
        <v>5.3</v>
      </c>
      <c r="B129" s="21" t="s">
        <v>147</v>
      </c>
      <c r="C129" s="27" t="s">
        <v>37</v>
      </c>
      <c r="D129" s="27">
        <v>2</v>
      </c>
      <c r="E129" s="41"/>
      <c r="F129" s="6"/>
      <c r="G129" s="64"/>
    </row>
    <row r="130" spans="1:7">
      <c r="A130" s="47">
        <v>6</v>
      </c>
      <c r="B130" s="97" t="s">
        <v>229</v>
      </c>
      <c r="C130" s="97"/>
      <c r="D130" s="97"/>
      <c r="E130" s="97"/>
      <c r="F130" s="97"/>
      <c r="G130" s="57"/>
    </row>
    <row r="131" spans="1:7" ht="51">
      <c r="A131" s="17">
        <v>6.1</v>
      </c>
      <c r="B131" s="21" t="s">
        <v>55</v>
      </c>
      <c r="C131" s="17" t="s">
        <v>41</v>
      </c>
      <c r="D131" s="27">
        <v>2</v>
      </c>
      <c r="E131" s="34"/>
      <c r="F131" s="34"/>
      <c r="G131" s="57"/>
    </row>
    <row r="132" spans="1:7" ht="89.25">
      <c r="A132" s="17">
        <v>6.2</v>
      </c>
      <c r="B132" s="21" t="s">
        <v>57</v>
      </c>
      <c r="C132" s="17" t="s">
        <v>41</v>
      </c>
      <c r="D132" s="27">
        <v>2</v>
      </c>
      <c r="E132" s="34"/>
      <c r="F132" s="34"/>
      <c r="G132" s="57"/>
    </row>
    <row r="133" spans="1:7" ht="51">
      <c r="A133" s="17">
        <v>6.3</v>
      </c>
      <c r="B133" s="21" t="s">
        <v>56</v>
      </c>
      <c r="C133" s="17" t="s">
        <v>41</v>
      </c>
      <c r="D133" s="27">
        <v>4</v>
      </c>
      <c r="E133" s="34"/>
      <c r="F133" s="34"/>
      <c r="G133" s="57"/>
    </row>
    <row r="134" spans="1:7" ht="51">
      <c r="A134" s="17">
        <v>6.4</v>
      </c>
      <c r="B134" s="21" t="s">
        <v>59</v>
      </c>
      <c r="C134" s="17" t="s">
        <v>41</v>
      </c>
      <c r="D134" s="27">
        <v>1</v>
      </c>
      <c r="E134" s="34"/>
      <c r="F134" s="34"/>
      <c r="G134" s="57"/>
    </row>
    <row r="135" spans="1:7" ht="63.75">
      <c r="A135" s="17">
        <v>6.5</v>
      </c>
      <c r="B135" s="21" t="s">
        <v>60</v>
      </c>
      <c r="C135" s="17" t="s">
        <v>41</v>
      </c>
      <c r="D135" s="27">
        <v>4</v>
      </c>
      <c r="E135" s="34"/>
      <c r="F135" s="34"/>
      <c r="G135" s="57"/>
    </row>
    <row r="136" spans="1:7" ht="63.75">
      <c r="A136" s="17">
        <v>6.6</v>
      </c>
      <c r="B136" s="21" t="s">
        <v>164</v>
      </c>
      <c r="C136" s="17" t="s">
        <v>41</v>
      </c>
      <c r="D136" s="27">
        <v>2</v>
      </c>
      <c r="E136" s="34"/>
      <c r="F136" s="34"/>
      <c r="G136" s="57"/>
    </row>
    <row r="137" spans="1:7" ht="51">
      <c r="A137" s="17">
        <v>6.7</v>
      </c>
      <c r="B137" s="21" t="s">
        <v>65</v>
      </c>
      <c r="C137" s="17" t="s">
        <v>41</v>
      </c>
      <c r="D137" s="27">
        <v>2</v>
      </c>
      <c r="E137" s="34"/>
      <c r="F137" s="34"/>
      <c r="G137" s="57"/>
    </row>
    <row r="138" spans="1:7" ht="63.75">
      <c r="A138" s="17">
        <v>6.8</v>
      </c>
      <c r="B138" s="21" t="s">
        <v>39</v>
      </c>
      <c r="C138" s="17" t="s">
        <v>32</v>
      </c>
      <c r="D138" s="27">
        <v>1</v>
      </c>
      <c r="E138" s="34"/>
      <c r="F138" s="34"/>
      <c r="G138" s="57"/>
    </row>
    <row r="139" spans="1:7" ht="38.25">
      <c r="A139" s="17">
        <v>6.9</v>
      </c>
      <c r="B139" s="21" t="s">
        <v>148</v>
      </c>
      <c r="C139" s="17" t="s">
        <v>41</v>
      </c>
      <c r="D139" s="27">
        <v>1</v>
      </c>
      <c r="E139" s="34"/>
      <c r="F139" s="34"/>
      <c r="G139" s="57"/>
    </row>
    <row r="140" spans="1:7" ht="89.25">
      <c r="A140" s="27">
        <v>6.1</v>
      </c>
      <c r="B140" s="21" t="s">
        <v>42</v>
      </c>
      <c r="C140" s="17" t="s">
        <v>41</v>
      </c>
      <c r="D140" s="27">
        <v>1</v>
      </c>
      <c r="E140" s="34"/>
      <c r="F140" s="34"/>
      <c r="G140" s="57"/>
    </row>
    <row r="141" spans="1:7">
      <c r="A141" s="47">
        <v>7</v>
      </c>
      <c r="B141" s="97" t="s">
        <v>224</v>
      </c>
      <c r="C141" s="97"/>
      <c r="D141" s="97"/>
      <c r="E141" s="97"/>
      <c r="F141" s="97"/>
      <c r="G141" s="57">
        <f>SUM(F143:F146)</f>
        <v>0</v>
      </c>
    </row>
    <row r="142" spans="1:7">
      <c r="A142" s="17"/>
      <c r="B142" s="93" t="s">
        <v>83</v>
      </c>
      <c r="C142" s="93"/>
      <c r="D142" s="93"/>
      <c r="E142" s="93"/>
      <c r="F142" s="93"/>
      <c r="G142" s="47"/>
    </row>
    <row r="143" spans="1:7" ht="63.75">
      <c r="A143" s="17">
        <v>7.1</v>
      </c>
      <c r="B143" s="21" t="s">
        <v>165</v>
      </c>
      <c r="C143" s="17" t="s">
        <v>41</v>
      </c>
      <c r="D143" s="27">
        <v>1</v>
      </c>
      <c r="E143" s="35"/>
      <c r="F143" s="35"/>
      <c r="G143" s="61"/>
    </row>
    <row r="144" spans="1:7" ht="63.75">
      <c r="A144" s="17">
        <v>7.2</v>
      </c>
      <c r="B144" s="18" t="s">
        <v>149</v>
      </c>
      <c r="C144" s="17" t="s">
        <v>150</v>
      </c>
      <c r="D144" s="27">
        <v>1</v>
      </c>
      <c r="E144" s="35"/>
      <c r="F144" s="35"/>
      <c r="G144" s="61"/>
    </row>
    <row r="145" spans="1:7">
      <c r="A145" s="17"/>
      <c r="B145" s="93" t="s">
        <v>85</v>
      </c>
      <c r="C145" s="93"/>
      <c r="D145" s="93"/>
      <c r="E145" s="93"/>
      <c r="F145" s="93"/>
      <c r="G145" s="61"/>
    </row>
    <row r="146" spans="1:7" ht="38.25">
      <c r="A146" s="17">
        <v>7.3</v>
      </c>
      <c r="B146" s="43" t="s">
        <v>99</v>
      </c>
      <c r="C146" s="17" t="s">
        <v>37</v>
      </c>
      <c r="D146" s="27">
        <v>50</v>
      </c>
      <c r="E146" s="35"/>
      <c r="F146" s="35"/>
      <c r="G146" s="61"/>
    </row>
    <row r="147" spans="1:7">
      <c r="A147" s="89" t="s">
        <v>221</v>
      </c>
      <c r="B147" s="89"/>
      <c r="C147" s="89"/>
      <c r="D147" s="89"/>
      <c r="E147" s="89"/>
      <c r="F147" s="89"/>
      <c r="G147" s="66">
        <f>SUM(G6:G146)</f>
        <v>0</v>
      </c>
    </row>
  </sheetData>
  <mergeCells count="50">
    <mergeCell ref="B11:F11"/>
    <mergeCell ref="B12:F12"/>
    <mergeCell ref="B16:F16"/>
    <mergeCell ref="B17:F17"/>
    <mergeCell ref="B5:F5"/>
    <mergeCell ref="B6:F6"/>
    <mergeCell ref="B7:F7"/>
    <mergeCell ref="B39:F39"/>
    <mergeCell ref="B40:F40"/>
    <mergeCell ref="B42:F42"/>
    <mergeCell ref="B43:F43"/>
    <mergeCell ref="B20:F20"/>
    <mergeCell ref="B22:F22"/>
    <mergeCell ref="B27:F27"/>
    <mergeCell ref="B54:F54"/>
    <mergeCell ref="B59:F59"/>
    <mergeCell ref="B50:F50"/>
    <mergeCell ref="B52:F52"/>
    <mergeCell ref="B46:F46"/>
    <mergeCell ref="B47:F47"/>
    <mergeCell ref="B80:F80"/>
    <mergeCell ref="B82:F82"/>
    <mergeCell ref="B71:F71"/>
    <mergeCell ref="B72:F72"/>
    <mergeCell ref="B74:F74"/>
    <mergeCell ref="B75:F75"/>
    <mergeCell ref="B112:F112"/>
    <mergeCell ref="B92:F92"/>
    <mergeCell ref="B97:F97"/>
    <mergeCell ref="B108:F108"/>
    <mergeCell ref="B85:F85"/>
    <mergeCell ref="B86:F86"/>
    <mergeCell ref="B89:F89"/>
    <mergeCell ref="B90:F90"/>
    <mergeCell ref="A1:G1"/>
    <mergeCell ref="A2:G2"/>
    <mergeCell ref="A3:G3"/>
    <mergeCell ref="A147:F147"/>
    <mergeCell ref="B130:F130"/>
    <mergeCell ref="B141:F141"/>
    <mergeCell ref="B142:F142"/>
    <mergeCell ref="B145:F145"/>
    <mergeCell ref="B122:F122"/>
    <mergeCell ref="B123:F123"/>
    <mergeCell ref="B126:F126"/>
    <mergeCell ref="B115:F115"/>
    <mergeCell ref="B118:F118"/>
    <mergeCell ref="B119:F119"/>
    <mergeCell ref="B109:F109"/>
    <mergeCell ref="B111:F111"/>
  </mergeCells>
  <pageMargins left="0.7" right="0.7" top="0.75" bottom="0.75" header="0.3" footer="0.3"/>
  <pageSetup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369CB-C7E4-438E-BD08-F00EDE32224A}">
  <dimension ref="A1:G120"/>
  <sheetViews>
    <sheetView tabSelected="1" topLeftCell="A54" workbookViewId="0">
      <selection activeCell="B57" sqref="B57"/>
    </sheetView>
  </sheetViews>
  <sheetFormatPr baseColWidth="10" defaultRowHeight="15"/>
  <cols>
    <col min="2" max="2" width="49.140625" customWidth="1"/>
    <col min="7" max="7" width="15.85546875" customWidth="1"/>
  </cols>
  <sheetData>
    <row r="1" spans="1:7" s="8" customFormat="1">
      <c r="A1" s="88" t="s">
        <v>0</v>
      </c>
      <c r="B1" s="88"/>
      <c r="C1" s="88"/>
      <c r="D1" s="88"/>
      <c r="E1" s="88"/>
      <c r="F1" s="88"/>
      <c r="G1" s="88"/>
    </row>
    <row r="2" spans="1:7" s="8" customFormat="1" ht="12.75" customHeight="1">
      <c r="A2" s="89" t="s">
        <v>216</v>
      </c>
      <c r="B2" s="89"/>
      <c r="C2" s="89"/>
      <c r="D2" s="89"/>
      <c r="E2" s="89"/>
      <c r="F2" s="89"/>
      <c r="G2" s="89"/>
    </row>
    <row r="3" spans="1:7" s="9" customFormat="1" ht="31.5" customHeight="1">
      <c r="A3" s="89" t="s">
        <v>236</v>
      </c>
      <c r="B3" s="89"/>
      <c r="C3" s="89"/>
      <c r="D3" s="89"/>
      <c r="E3" s="89"/>
      <c r="F3" s="89"/>
      <c r="G3" s="89"/>
    </row>
    <row r="4" spans="1:7" s="9" customFormat="1" ht="31.5" customHeight="1">
      <c r="A4" s="52" t="s">
        <v>1</v>
      </c>
      <c r="B4" s="52" t="s">
        <v>27</v>
      </c>
      <c r="C4" s="52" t="s">
        <v>213</v>
      </c>
      <c r="D4" s="53" t="s">
        <v>28</v>
      </c>
      <c r="E4" s="52" t="s">
        <v>214</v>
      </c>
      <c r="F4" s="52" t="s">
        <v>215</v>
      </c>
      <c r="G4" s="52" t="s">
        <v>219</v>
      </c>
    </row>
    <row r="5" spans="1:7">
      <c r="A5" s="49">
        <v>3</v>
      </c>
      <c r="B5" s="98" t="s">
        <v>203</v>
      </c>
      <c r="C5" s="98"/>
      <c r="D5" s="98"/>
      <c r="E5" s="98"/>
      <c r="F5" s="98"/>
      <c r="G5" s="50"/>
    </row>
    <row r="6" spans="1:7">
      <c r="A6" s="49">
        <v>3.1</v>
      </c>
      <c r="B6" s="48" t="s">
        <v>134</v>
      </c>
      <c r="C6" s="48"/>
      <c r="D6" s="48"/>
      <c r="E6" s="48"/>
      <c r="F6" s="48"/>
      <c r="G6" s="65" t="s">
        <v>223</v>
      </c>
    </row>
    <row r="7" spans="1:7">
      <c r="A7" s="47">
        <v>1</v>
      </c>
      <c r="B7" s="97" t="s">
        <v>29</v>
      </c>
      <c r="C7" s="97"/>
      <c r="D7" s="97"/>
      <c r="E7" s="97"/>
      <c r="F7" s="97"/>
      <c r="G7" s="55"/>
    </row>
    <row r="8" spans="1:7" ht="25.5">
      <c r="A8" s="17">
        <v>1.1000000000000001</v>
      </c>
      <c r="B8" s="21" t="s">
        <v>120</v>
      </c>
      <c r="C8" s="17" t="s">
        <v>41</v>
      </c>
      <c r="D8" s="27">
        <v>1</v>
      </c>
      <c r="E8" s="7"/>
      <c r="F8" s="7"/>
      <c r="G8" s="61"/>
    </row>
    <row r="9" spans="1:7" ht="25.5">
      <c r="A9" s="37">
        <v>1.2</v>
      </c>
      <c r="B9" s="21" t="s">
        <v>63</v>
      </c>
      <c r="C9" s="37" t="s">
        <v>31</v>
      </c>
      <c r="D9" s="39">
        <v>12</v>
      </c>
      <c r="E9" s="7"/>
      <c r="F9" s="7"/>
      <c r="G9" s="61"/>
    </row>
    <row r="10" spans="1:7" ht="25.5">
      <c r="A10" s="17">
        <v>1.3</v>
      </c>
      <c r="B10" s="21" t="s">
        <v>69</v>
      </c>
      <c r="C10" s="17" t="s">
        <v>31</v>
      </c>
      <c r="D10" s="27">
        <v>1.2</v>
      </c>
      <c r="E10" s="7"/>
      <c r="F10" s="7"/>
      <c r="G10" s="61"/>
    </row>
    <row r="11" spans="1:7">
      <c r="A11" s="47">
        <v>2</v>
      </c>
      <c r="B11" s="97" t="s">
        <v>231</v>
      </c>
      <c r="C11" s="97"/>
      <c r="D11" s="97"/>
      <c r="E11" s="97"/>
      <c r="F11" s="97"/>
      <c r="G11" s="55"/>
    </row>
    <row r="12" spans="1:7" ht="63.75">
      <c r="A12" s="17">
        <v>2.1</v>
      </c>
      <c r="B12" s="26" t="s">
        <v>135</v>
      </c>
      <c r="C12" s="17" t="s">
        <v>37</v>
      </c>
      <c r="D12" s="27">
        <v>35</v>
      </c>
      <c r="E12" s="7"/>
      <c r="F12" s="7"/>
      <c r="G12" s="61"/>
    </row>
    <row r="13" spans="1:7">
      <c r="A13" s="47">
        <v>3</v>
      </c>
      <c r="B13" s="97" t="s">
        <v>45</v>
      </c>
      <c r="C13" s="97"/>
      <c r="D13" s="97"/>
      <c r="E13" s="97"/>
      <c r="F13" s="97"/>
      <c r="G13" s="55"/>
    </row>
    <row r="14" spans="1:7" ht="204">
      <c r="A14" s="17">
        <v>3.1</v>
      </c>
      <c r="B14" s="21" t="s">
        <v>47</v>
      </c>
      <c r="C14" s="17" t="s">
        <v>31</v>
      </c>
      <c r="D14" s="27">
        <v>80</v>
      </c>
      <c r="E14" s="36"/>
      <c r="F14" s="36"/>
      <c r="G14" s="61"/>
    </row>
    <row r="15" spans="1:7">
      <c r="A15" s="47">
        <v>4</v>
      </c>
      <c r="B15" s="97" t="s">
        <v>233</v>
      </c>
      <c r="C15" s="97"/>
      <c r="D15" s="97"/>
      <c r="E15" s="97"/>
      <c r="F15" s="97"/>
      <c r="G15" s="55"/>
    </row>
    <row r="16" spans="1:7" ht="38.25">
      <c r="A16" s="17">
        <v>4.0999999999999996</v>
      </c>
      <c r="B16" s="21" t="s">
        <v>136</v>
      </c>
      <c r="C16" s="17" t="s">
        <v>31</v>
      </c>
      <c r="D16" s="27">
        <f>9.4*0.4</f>
        <v>3.7600000000000002</v>
      </c>
      <c r="E16" s="6"/>
      <c r="F16" s="7"/>
      <c r="G16" s="61"/>
    </row>
    <row r="17" spans="1:7">
      <c r="A17" s="47">
        <v>5</v>
      </c>
      <c r="B17" s="97" t="s">
        <v>79</v>
      </c>
      <c r="C17" s="97"/>
      <c r="D17" s="97"/>
      <c r="E17" s="97"/>
      <c r="F17" s="97"/>
      <c r="G17" s="55"/>
    </row>
    <row r="18" spans="1:7">
      <c r="A18" s="17">
        <v>5.0999999999999996</v>
      </c>
      <c r="B18" s="26" t="s">
        <v>51</v>
      </c>
      <c r="C18" s="17" t="s">
        <v>31</v>
      </c>
      <c r="D18" s="27">
        <v>65</v>
      </c>
      <c r="E18" s="7"/>
      <c r="F18" s="7"/>
      <c r="G18" s="61"/>
    </row>
    <row r="19" spans="1:7" ht="25.5">
      <c r="A19" s="17">
        <v>5.2</v>
      </c>
      <c r="B19" s="21" t="s">
        <v>36</v>
      </c>
      <c r="C19" s="17" t="s">
        <v>37</v>
      </c>
      <c r="D19" s="27">
        <v>41</v>
      </c>
      <c r="E19" s="6"/>
      <c r="F19" s="7"/>
      <c r="G19" s="61"/>
    </row>
    <row r="20" spans="1:7">
      <c r="A20" s="47">
        <v>6</v>
      </c>
      <c r="B20" s="97" t="s">
        <v>229</v>
      </c>
      <c r="C20" s="97"/>
      <c r="D20" s="97"/>
      <c r="E20" s="97"/>
      <c r="F20" s="97"/>
      <c r="G20" s="55"/>
    </row>
    <row r="21" spans="1:7" ht="51">
      <c r="A21" s="17">
        <v>6.1</v>
      </c>
      <c r="B21" s="21" t="s">
        <v>55</v>
      </c>
      <c r="C21" s="17" t="s">
        <v>41</v>
      </c>
      <c r="D21" s="27">
        <v>1</v>
      </c>
      <c r="E21" s="7"/>
      <c r="F21" s="7"/>
      <c r="G21" s="55"/>
    </row>
    <row r="22" spans="1:7" ht="51">
      <c r="A22" s="17">
        <v>6.2</v>
      </c>
      <c r="B22" s="21" t="s">
        <v>56</v>
      </c>
      <c r="C22" s="17" t="s">
        <v>41</v>
      </c>
      <c r="D22" s="27">
        <v>6</v>
      </c>
      <c r="E22" s="7"/>
      <c r="F22" s="7"/>
      <c r="G22" s="55"/>
    </row>
    <row r="23" spans="1:7" ht="76.5">
      <c r="A23" s="17">
        <v>6.3</v>
      </c>
      <c r="B23" s="21" t="s">
        <v>57</v>
      </c>
      <c r="C23" s="17" t="s">
        <v>41</v>
      </c>
      <c r="D23" s="27">
        <v>1</v>
      </c>
      <c r="E23" s="7"/>
      <c r="F23" s="7"/>
      <c r="G23" s="55"/>
    </row>
    <row r="24" spans="1:7" ht="38.25">
      <c r="A24" s="17">
        <v>6.4</v>
      </c>
      <c r="B24" s="21" t="s">
        <v>58</v>
      </c>
      <c r="C24" s="17" t="s">
        <v>41</v>
      </c>
      <c r="D24" s="27">
        <v>2</v>
      </c>
      <c r="E24" s="7"/>
      <c r="F24" s="7"/>
      <c r="G24" s="55"/>
    </row>
    <row r="25" spans="1:7" ht="63.75">
      <c r="A25" s="17">
        <v>6.5</v>
      </c>
      <c r="B25" s="21" t="s">
        <v>60</v>
      </c>
      <c r="C25" s="17" t="s">
        <v>41</v>
      </c>
      <c r="D25" s="27">
        <v>6</v>
      </c>
      <c r="E25" s="7"/>
      <c r="F25" s="7"/>
      <c r="G25" s="55"/>
    </row>
    <row r="26" spans="1:7" ht="63.75">
      <c r="A26" s="17">
        <v>6.6</v>
      </c>
      <c r="B26" s="21" t="s">
        <v>39</v>
      </c>
      <c r="C26" s="17" t="s">
        <v>32</v>
      </c>
      <c r="D26" s="27">
        <v>1</v>
      </c>
      <c r="E26" s="34"/>
      <c r="F26" s="34"/>
      <c r="G26" s="55"/>
    </row>
    <row r="27" spans="1:7" ht="38.25">
      <c r="A27" s="17">
        <v>6.7</v>
      </c>
      <c r="B27" s="21" t="s">
        <v>40</v>
      </c>
      <c r="C27" s="17" t="s">
        <v>41</v>
      </c>
      <c r="D27" s="27">
        <v>1</v>
      </c>
      <c r="E27" s="34"/>
      <c r="F27" s="34"/>
      <c r="G27" s="55"/>
    </row>
    <row r="28" spans="1:7" ht="89.25">
      <c r="A28" s="17">
        <v>6.8</v>
      </c>
      <c r="B28" s="21" t="s">
        <v>42</v>
      </c>
      <c r="C28" s="17" t="s">
        <v>41</v>
      </c>
      <c r="D28" s="27">
        <v>1</v>
      </c>
      <c r="E28" s="34"/>
      <c r="F28" s="34"/>
      <c r="G28" s="55"/>
    </row>
    <row r="29" spans="1:7">
      <c r="A29" s="47">
        <v>7</v>
      </c>
      <c r="B29" s="97" t="s">
        <v>115</v>
      </c>
      <c r="C29" s="97"/>
      <c r="D29" s="97"/>
      <c r="E29" s="97"/>
      <c r="F29" s="97"/>
      <c r="G29" s="55"/>
    </row>
    <row r="30" spans="1:7">
      <c r="A30" s="17">
        <v>7.1</v>
      </c>
      <c r="B30" s="21" t="s">
        <v>116</v>
      </c>
      <c r="C30" s="17" t="s">
        <v>41</v>
      </c>
      <c r="D30" s="27">
        <v>3</v>
      </c>
      <c r="E30" s="7"/>
      <c r="F30" s="7"/>
      <c r="G30" s="55"/>
    </row>
    <row r="31" spans="1:7">
      <c r="A31" s="47">
        <v>8</v>
      </c>
      <c r="B31" s="97" t="s">
        <v>224</v>
      </c>
      <c r="C31" s="97"/>
      <c r="D31" s="97"/>
      <c r="E31" s="97"/>
      <c r="F31" s="97"/>
      <c r="G31" s="55"/>
    </row>
    <row r="32" spans="1:7">
      <c r="A32" s="17"/>
      <c r="B32" s="93" t="s">
        <v>83</v>
      </c>
      <c r="C32" s="93"/>
      <c r="D32" s="93"/>
      <c r="E32" s="93"/>
      <c r="F32" s="93"/>
      <c r="G32" s="61"/>
    </row>
    <row r="33" spans="1:7" ht="38.25">
      <c r="A33" s="17">
        <v>8.1</v>
      </c>
      <c r="B33" s="21" t="s">
        <v>119</v>
      </c>
      <c r="C33" s="17" t="s">
        <v>100</v>
      </c>
      <c r="D33" s="27">
        <v>50</v>
      </c>
      <c r="E33" s="7"/>
      <c r="F33" s="7"/>
      <c r="G33" s="61"/>
    </row>
    <row r="34" spans="1:7">
      <c r="A34" s="17"/>
      <c r="B34" s="93" t="s">
        <v>85</v>
      </c>
      <c r="C34" s="93"/>
      <c r="D34" s="93"/>
      <c r="E34" s="93"/>
      <c r="F34" s="93"/>
      <c r="G34" s="61"/>
    </row>
    <row r="35" spans="1:7" ht="63.75">
      <c r="A35" s="17">
        <v>8.1999999999999993</v>
      </c>
      <c r="B35" s="21" t="s">
        <v>137</v>
      </c>
      <c r="C35" s="17" t="s">
        <v>100</v>
      </c>
      <c r="D35" s="27">
        <v>12.6</v>
      </c>
      <c r="E35" s="7"/>
      <c r="F35" s="7"/>
      <c r="G35" s="61"/>
    </row>
    <row r="36" spans="1:7" ht="38.25">
      <c r="A36" s="17">
        <v>8.3000000000000007</v>
      </c>
      <c r="B36" s="21" t="s">
        <v>246</v>
      </c>
      <c r="C36" s="17" t="s">
        <v>100</v>
      </c>
      <c r="D36" s="27">
        <v>37</v>
      </c>
      <c r="E36" s="7"/>
      <c r="F36" s="7"/>
      <c r="G36" s="61"/>
    </row>
    <row r="37" spans="1:7" ht="102">
      <c r="A37" s="17">
        <v>8.4</v>
      </c>
      <c r="B37" s="21" t="s">
        <v>133</v>
      </c>
      <c r="C37" s="17" t="s">
        <v>41</v>
      </c>
      <c r="D37" s="27">
        <v>1</v>
      </c>
      <c r="E37" s="7"/>
      <c r="F37" s="7"/>
      <c r="G37" s="61"/>
    </row>
    <row r="38" spans="1:7">
      <c r="A38" s="17"/>
      <c r="B38" s="93" t="s">
        <v>138</v>
      </c>
      <c r="C38" s="93"/>
      <c r="D38" s="93"/>
      <c r="E38" s="93"/>
      <c r="F38" s="93"/>
      <c r="G38" s="61"/>
    </row>
    <row r="39" spans="1:7" ht="76.5">
      <c r="A39" s="17">
        <v>8.5</v>
      </c>
      <c r="B39" s="21" t="s">
        <v>139</v>
      </c>
      <c r="C39" s="17" t="s">
        <v>41</v>
      </c>
      <c r="D39" s="27">
        <v>1</v>
      </c>
      <c r="E39" s="7"/>
      <c r="F39" s="7"/>
      <c r="G39" s="61"/>
    </row>
    <row r="40" spans="1:7">
      <c r="A40" s="47">
        <v>9</v>
      </c>
      <c r="B40" s="97" t="s">
        <v>71</v>
      </c>
      <c r="C40" s="97"/>
      <c r="D40" s="97"/>
      <c r="E40" s="97"/>
      <c r="F40" s="97"/>
      <c r="G40" s="55"/>
    </row>
    <row r="41" spans="1:7">
      <c r="A41" s="17"/>
      <c r="B41" s="93" t="s">
        <v>121</v>
      </c>
      <c r="C41" s="93"/>
      <c r="D41" s="93"/>
      <c r="E41" s="93"/>
      <c r="F41" s="93"/>
      <c r="G41" s="61"/>
    </row>
    <row r="42" spans="1:7" ht="102">
      <c r="A42" s="17">
        <v>9.1</v>
      </c>
      <c r="B42" s="21" t="s">
        <v>75</v>
      </c>
      <c r="C42" s="17" t="s">
        <v>31</v>
      </c>
      <c r="D42" s="17">
        <v>5.07</v>
      </c>
      <c r="E42" s="7"/>
      <c r="F42" s="7"/>
      <c r="G42" s="61"/>
    </row>
    <row r="43" spans="1:7" ht="102">
      <c r="A43" s="17">
        <v>9.1999999999999993</v>
      </c>
      <c r="B43" s="21" t="s">
        <v>76</v>
      </c>
      <c r="C43" s="17" t="s">
        <v>31</v>
      </c>
      <c r="D43" s="17">
        <v>5.07</v>
      </c>
      <c r="E43" s="7"/>
      <c r="F43" s="7"/>
      <c r="G43" s="61"/>
    </row>
    <row r="44" spans="1:7">
      <c r="A44" s="17"/>
      <c r="B44" s="93" t="s">
        <v>72</v>
      </c>
      <c r="C44" s="93"/>
      <c r="D44" s="93"/>
      <c r="E44" s="93"/>
      <c r="F44" s="93"/>
      <c r="G44" s="61"/>
    </row>
    <row r="45" spans="1:7" ht="89.25">
      <c r="A45" s="17">
        <v>9.3000000000000007</v>
      </c>
      <c r="B45" s="21" t="s">
        <v>140</v>
      </c>
      <c r="C45" s="17" t="s">
        <v>41</v>
      </c>
      <c r="D45" s="17">
        <v>1</v>
      </c>
      <c r="E45" s="7"/>
      <c r="F45" s="7"/>
      <c r="G45" s="61"/>
    </row>
    <row r="46" spans="1:7" ht="63.75">
      <c r="A46" s="17">
        <v>9.4</v>
      </c>
      <c r="B46" s="21" t="s">
        <v>141</v>
      </c>
      <c r="C46" s="17" t="s">
        <v>41</v>
      </c>
      <c r="D46" s="17">
        <v>4</v>
      </c>
      <c r="E46" s="7"/>
      <c r="F46" s="7"/>
      <c r="G46" s="61"/>
    </row>
    <row r="47" spans="1:7">
      <c r="A47" s="49" t="s">
        <v>204</v>
      </c>
      <c r="B47" s="96" t="s">
        <v>17</v>
      </c>
      <c r="C47" s="96"/>
      <c r="D47" s="96"/>
      <c r="E47" s="96"/>
      <c r="F47" s="96"/>
      <c r="G47" s="65" t="s">
        <v>223</v>
      </c>
    </row>
    <row r="48" spans="1:7">
      <c r="A48" s="47">
        <v>1</v>
      </c>
      <c r="B48" s="97" t="s">
        <v>29</v>
      </c>
      <c r="C48" s="97"/>
      <c r="D48" s="97"/>
      <c r="E48" s="97"/>
      <c r="F48" s="97"/>
      <c r="G48" s="55"/>
    </row>
    <row r="49" spans="1:7" ht="25.5">
      <c r="A49" s="17">
        <v>1.1000000000000001</v>
      </c>
      <c r="B49" s="21" t="s">
        <v>120</v>
      </c>
      <c r="C49" s="17" t="s">
        <v>41</v>
      </c>
      <c r="D49" s="27">
        <v>1</v>
      </c>
      <c r="E49" s="7"/>
      <c r="F49" s="7"/>
      <c r="G49" s="61"/>
    </row>
    <row r="50" spans="1:7" ht="25.5">
      <c r="A50" s="17">
        <v>1.2</v>
      </c>
      <c r="B50" s="21" t="s">
        <v>68</v>
      </c>
      <c r="C50" s="17" t="s">
        <v>31</v>
      </c>
      <c r="D50" s="27">
        <v>15</v>
      </c>
      <c r="E50" s="7"/>
      <c r="F50" s="7"/>
      <c r="G50" s="61"/>
    </row>
    <row r="51" spans="1:7">
      <c r="A51" s="47">
        <v>2</v>
      </c>
      <c r="B51" s="97" t="s">
        <v>231</v>
      </c>
      <c r="C51" s="97"/>
      <c r="D51" s="97"/>
      <c r="E51" s="97"/>
      <c r="F51" s="97"/>
      <c r="G51" s="55"/>
    </row>
    <row r="52" spans="1:7" ht="63.75">
      <c r="A52" s="17">
        <v>2.1</v>
      </c>
      <c r="B52" s="26" t="s">
        <v>108</v>
      </c>
      <c r="C52" s="17" t="s">
        <v>37</v>
      </c>
      <c r="D52" s="27">
        <v>50</v>
      </c>
      <c r="E52" s="7"/>
      <c r="F52" s="7"/>
      <c r="G52" s="61"/>
    </row>
    <row r="53" spans="1:7">
      <c r="A53" s="47">
        <v>3</v>
      </c>
      <c r="B53" s="97" t="s">
        <v>45</v>
      </c>
      <c r="C53" s="97"/>
      <c r="D53" s="97"/>
      <c r="E53" s="97"/>
      <c r="F53" s="97"/>
      <c r="G53" s="55"/>
    </row>
    <row r="54" spans="1:7" ht="204">
      <c r="A54" s="17">
        <v>3.1</v>
      </c>
      <c r="B54" s="21" t="s">
        <v>47</v>
      </c>
      <c r="C54" s="17" t="s">
        <v>31</v>
      </c>
      <c r="D54" s="27">
        <v>135</v>
      </c>
      <c r="E54" s="36"/>
      <c r="F54" s="36"/>
      <c r="G54" s="61"/>
    </row>
    <row r="55" spans="1:7">
      <c r="A55" s="47">
        <v>4</v>
      </c>
      <c r="B55" s="97" t="s">
        <v>71</v>
      </c>
      <c r="C55" s="97"/>
      <c r="D55" s="97"/>
      <c r="E55" s="97"/>
      <c r="F55" s="97"/>
      <c r="G55" s="55"/>
    </row>
    <row r="56" spans="1:7">
      <c r="A56" s="17"/>
      <c r="B56" s="93" t="s">
        <v>121</v>
      </c>
      <c r="C56" s="93"/>
      <c r="D56" s="93"/>
      <c r="E56" s="93"/>
      <c r="F56" s="93"/>
      <c r="G56" s="61"/>
    </row>
    <row r="57" spans="1:7" ht="76.5">
      <c r="A57" s="17">
        <v>4.0999999999999996</v>
      </c>
      <c r="B57" s="26" t="s">
        <v>122</v>
      </c>
      <c r="C57" s="17" t="s">
        <v>31</v>
      </c>
      <c r="D57" s="27">
        <v>9</v>
      </c>
      <c r="E57" s="7"/>
      <c r="F57" s="7"/>
      <c r="G57" s="61"/>
    </row>
    <row r="58" spans="1:7" ht="102">
      <c r="A58" s="17">
        <v>4.2</v>
      </c>
      <c r="B58" s="26" t="s">
        <v>123</v>
      </c>
      <c r="C58" s="17" t="s">
        <v>31</v>
      </c>
      <c r="D58" s="27">
        <v>5</v>
      </c>
      <c r="E58" s="7"/>
      <c r="F58" s="7"/>
      <c r="G58" s="61"/>
    </row>
    <row r="59" spans="1:7" ht="51">
      <c r="A59" s="17">
        <v>4.3</v>
      </c>
      <c r="B59" s="26" t="s">
        <v>124</v>
      </c>
      <c r="C59" s="17" t="s">
        <v>31</v>
      </c>
      <c r="D59" s="27">
        <v>4</v>
      </c>
      <c r="E59" s="7"/>
      <c r="F59" s="7"/>
      <c r="G59" s="61"/>
    </row>
    <row r="60" spans="1:7">
      <c r="A60" s="17"/>
      <c r="B60" s="93" t="s">
        <v>72</v>
      </c>
      <c r="C60" s="93"/>
      <c r="D60" s="93"/>
      <c r="E60" s="93"/>
      <c r="F60" s="93"/>
      <c r="G60" s="61"/>
    </row>
    <row r="61" spans="1:7" ht="25.5">
      <c r="A61" s="17">
        <v>4.4000000000000004</v>
      </c>
      <c r="B61" s="26" t="s">
        <v>125</v>
      </c>
      <c r="C61" s="17" t="s">
        <v>41</v>
      </c>
      <c r="D61" s="27">
        <v>2</v>
      </c>
      <c r="E61" s="7"/>
      <c r="F61" s="7"/>
      <c r="G61" s="61"/>
    </row>
    <row r="62" spans="1:7">
      <c r="A62" s="47">
        <v>5</v>
      </c>
      <c r="B62" s="97" t="s">
        <v>77</v>
      </c>
      <c r="C62" s="97"/>
      <c r="D62" s="97"/>
      <c r="E62" s="97"/>
      <c r="F62" s="97"/>
      <c r="G62" s="55"/>
    </row>
    <row r="63" spans="1:7" ht="51">
      <c r="A63" s="17">
        <v>5.0999999999999996</v>
      </c>
      <c r="B63" s="21" t="s">
        <v>126</v>
      </c>
      <c r="C63" s="17" t="s">
        <v>31</v>
      </c>
      <c r="D63" s="27">
        <v>175</v>
      </c>
      <c r="E63" s="6"/>
      <c r="F63" s="7"/>
      <c r="G63" s="47"/>
    </row>
    <row r="64" spans="1:7">
      <c r="A64" s="47">
        <v>6</v>
      </c>
      <c r="B64" s="97" t="s">
        <v>79</v>
      </c>
      <c r="C64" s="97"/>
      <c r="D64" s="97"/>
      <c r="E64" s="97"/>
      <c r="F64" s="97"/>
      <c r="G64" s="55"/>
    </row>
    <row r="65" spans="1:7" ht="25.5">
      <c r="A65" s="17">
        <v>6.1</v>
      </c>
      <c r="B65" s="21" t="s">
        <v>127</v>
      </c>
      <c r="C65" s="17" t="s">
        <v>31</v>
      </c>
      <c r="D65" s="27">
        <v>23</v>
      </c>
      <c r="E65" s="44"/>
      <c r="F65" s="45"/>
      <c r="G65" s="61"/>
    </row>
    <row r="66" spans="1:7" ht="25.5">
      <c r="A66" s="17">
        <v>6.2</v>
      </c>
      <c r="B66" s="21" t="s">
        <v>128</v>
      </c>
      <c r="C66" s="17" t="s">
        <v>31</v>
      </c>
      <c r="D66" s="27">
        <v>34.6</v>
      </c>
      <c r="E66" s="6"/>
      <c r="F66" s="45"/>
      <c r="G66" s="61"/>
    </row>
    <row r="67" spans="1:7" ht="38.25">
      <c r="A67" s="17">
        <v>6.3</v>
      </c>
      <c r="B67" s="26" t="s">
        <v>114</v>
      </c>
      <c r="C67" s="17" t="s">
        <v>37</v>
      </c>
      <c r="D67" s="27">
        <v>7.8</v>
      </c>
      <c r="E67" s="6"/>
      <c r="F67" s="45"/>
      <c r="G67" s="61"/>
    </row>
    <row r="68" spans="1:7" ht="25.5">
      <c r="A68" s="17">
        <v>6.4</v>
      </c>
      <c r="B68" s="21" t="s">
        <v>129</v>
      </c>
      <c r="C68" s="17" t="s">
        <v>37</v>
      </c>
      <c r="D68" s="27">
        <v>7.5</v>
      </c>
      <c r="E68" s="44"/>
      <c r="F68" s="45"/>
      <c r="G68" s="61"/>
    </row>
    <row r="69" spans="1:7">
      <c r="A69" s="17">
        <v>6.5</v>
      </c>
      <c r="B69" s="21" t="s">
        <v>52</v>
      </c>
      <c r="C69" s="17" t="s">
        <v>31</v>
      </c>
      <c r="D69" s="27">
        <v>28</v>
      </c>
      <c r="E69" s="44"/>
      <c r="F69" s="45"/>
      <c r="G69" s="61"/>
    </row>
    <row r="70" spans="1:7">
      <c r="A70" s="17">
        <v>7</v>
      </c>
      <c r="B70" s="93" t="s">
        <v>38</v>
      </c>
      <c r="C70" s="93"/>
      <c r="D70" s="93"/>
      <c r="E70" s="93"/>
      <c r="F70" s="93"/>
      <c r="G70" s="55"/>
    </row>
    <row r="71" spans="1:7" ht="51">
      <c r="A71" s="17">
        <v>7.1</v>
      </c>
      <c r="B71" s="21" t="s">
        <v>55</v>
      </c>
      <c r="C71" s="17" t="s">
        <v>41</v>
      </c>
      <c r="D71" s="27">
        <v>4</v>
      </c>
      <c r="E71" s="7"/>
      <c r="F71" s="7"/>
      <c r="G71" s="55"/>
    </row>
    <row r="72" spans="1:7" ht="51">
      <c r="A72" s="17">
        <v>7.2</v>
      </c>
      <c r="B72" s="21" t="s">
        <v>56</v>
      </c>
      <c r="C72" s="17" t="s">
        <v>41</v>
      </c>
      <c r="D72" s="27">
        <v>8</v>
      </c>
      <c r="E72" s="7"/>
      <c r="F72" s="7"/>
      <c r="G72" s="55"/>
    </row>
    <row r="73" spans="1:7" ht="76.5">
      <c r="A73" s="17">
        <v>7.3</v>
      </c>
      <c r="B73" s="21" t="s">
        <v>57</v>
      </c>
      <c r="C73" s="17" t="s">
        <v>41</v>
      </c>
      <c r="D73" s="27">
        <v>4</v>
      </c>
      <c r="E73" s="7"/>
      <c r="F73" s="7"/>
      <c r="G73" s="55"/>
    </row>
    <row r="74" spans="1:7" ht="51">
      <c r="A74" s="17">
        <v>7.4</v>
      </c>
      <c r="B74" s="21" t="s">
        <v>61</v>
      </c>
      <c r="C74" s="17" t="s">
        <v>41</v>
      </c>
      <c r="D74" s="27">
        <v>2</v>
      </c>
      <c r="E74" s="34"/>
      <c r="F74" s="34"/>
      <c r="G74" s="55"/>
    </row>
    <row r="75" spans="1:7" ht="38.25">
      <c r="A75" s="17">
        <v>7.5</v>
      </c>
      <c r="B75" s="21" t="s">
        <v>58</v>
      </c>
      <c r="C75" s="17" t="s">
        <v>41</v>
      </c>
      <c r="D75" s="27">
        <v>3</v>
      </c>
      <c r="E75" s="7"/>
      <c r="F75" s="7"/>
      <c r="G75" s="55"/>
    </row>
    <row r="76" spans="1:7" ht="76.5">
      <c r="A76" s="17">
        <v>7.6</v>
      </c>
      <c r="B76" s="21" t="s">
        <v>130</v>
      </c>
      <c r="C76" s="17" t="s">
        <v>41</v>
      </c>
      <c r="D76" s="27">
        <v>4</v>
      </c>
      <c r="E76" s="7"/>
      <c r="F76" s="7"/>
      <c r="G76" s="55"/>
    </row>
    <row r="77" spans="1:7" ht="63.75">
      <c r="A77" s="17">
        <v>7.7</v>
      </c>
      <c r="B77" s="21" t="s">
        <v>60</v>
      </c>
      <c r="C77" s="17" t="s">
        <v>41</v>
      </c>
      <c r="D77" s="27">
        <v>3</v>
      </c>
      <c r="E77" s="7"/>
      <c r="F77" s="7"/>
      <c r="G77" s="55"/>
    </row>
    <row r="78" spans="1:7" ht="89.25">
      <c r="A78" s="17">
        <v>7.8</v>
      </c>
      <c r="B78" s="21" t="s">
        <v>131</v>
      </c>
      <c r="C78" s="17" t="s">
        <v>41</v>
      </c>
      <c r="D78" s="27">
        <v>1</v>
      </c>
      <c r="E78" s="7"/>
      <c r="F78" s="7"/>
      <c r="G78" s="55"/>
    </row>
    <row r="79" spans="1:7" ht="63.75">
      <c r="A79" s="17">
        <v>7.9</v>
      </c>
      <c r="B79" s="21" t="s">
        <v>39</v>
      </c>
      <c r="C79" s="17" t="s">
        <v>32</v>
      </c>
      <c r="D79" s="27">
        <v>1</v>
      </c>
      <c r="E79" s="34"/>
      <c r="F79" s="34"/>
      <c r="G79" s="55"/>
    </row>
    <row r="80" spans="1:7" ht="38.25">
      <c r="A80" s="27">
        <v>7.1</v>
      </c>
      <c r="B80" s="21" t="s">
        <v>40</v>
      </c>
      <c r="C80" s="17" t="s">
        <v>41</v>
      </c>
      <c r="D80" s="27">
        <v>1</v>
      </c>
      <c r="E80" s="34"/>
      <c r="F80" s="34"/>
      <c r="G80" s="55"/>
    </row>
    <row r="81" spans="1:7" ht="89.25">
      <c r="A81" s="17">
        <v>7.11</v>
      </c>
      <c r="B81" s="21" t="s">
        <v>42</v>
      </c>
      <c r="C81" s="17" t="s">
        <v>41</v>
      </c>
      <c r="D81" s="27">
        <v>1</v>
      </c>
      <c r="E81" s="34"/>
      <c r="F81" s="34"/>
      <c r="G81" s="55"/>
    </row>
    <row r="82" spans="1:7">
      <c r="A82" s="47">
        <v>8</v>
      </c>
      <c r="B82" s="97" t="s">
        <v>115</v>
      </c>
      <c r="C82" s="97"/>
      <c r="D82" s="97"/>
      <c r="E82" s="97"/>
      <c r="F82" s="97"/>
      <c r="G82" s="55"/>
    </row>
    <row r="83" spans="1:7">
      <c r="A83" s="17">
        <v>8.1</v>
      </c>
      <c r="B83" s="21" t="s">
        <v>132</v>
      </c>
      <c r="C83" s="17" t="s">
        <v>41</v>
      </c>
      <c r="D83" s="27">
        <v>3</v>
      </c>
      <c r="E83" s="7"/>
      <c r="F83" s="7"/>
      <c r="G83" s="55"/>
    </row>
    <row r="84" spans="1:7" ht="38.25">
      <c r="A84" s="17">
        <v>8.1999999999999993</v>
      </c>
      <c r="B84" s="21" t="s">
        <v>118</v>
      </c>
      <c r="C84" s="17" t="s">
        <v>41</v>
      </c>
      <c r="D84" s="27">
        <v>1</v>
      </c>
      <c r="E84" s="7"/>
      <c r="F84" s="7"/>
      <c r="G84" s="55"/>
    </row>
    <row r="85" spans="1:7">
      <c r="A85" s="47">
        <v>9</v>
      </c>
      <c r="B85" s="97" t="s">
        <v>224</v>
      </c>
      <c r="C85" s="97"/>
      <c r="D85" s="97"/>
      <c r="E85" s="97"/>
      <c r="F85" s="97"/>
      <c r="G85" s="55"/>
    </row>
    <row r="86" spans="1:7">
      <c r="A86" s="17"/>
      <c r="B86" s="93" t="s">
        <v>83</v>
      </c>
      <c r="C86" s="93"/>
      <c r="D86" s="93"/>
      <c r="E86" s="93"/>
      <c r="F86" s="93"/>
      <c r="G86" s="47"/>
    </row>
    <row r="87" spans="1:7" ht="38.25">
      <c r="A87" s="17">
        <v>9.1</v>
      </c>
      <c r="B87" s="21" t="s">
        <v>119</v>
      </c>
      <c r="C87" s="17" t="s">
        <v>100</v>
      </c>
      <c r="D87" s="27">
        <v>50</v>
      </c>
      <c r="E87" s="7"/>
      <c r="F87" s="7"/>
      <c r="G87" s="47"/>
    </row>
    <row r="88" spans="1:7">
      <c r="A88" s="17"/>
      <c r="B88" s="93" t="s">
        <v>85</v>
      </c>
      <c r="C88" s="93"/>
      <c r="D88" s="93"/>
      <c r="E88" s="93"/>
      <c r="F88" s="93"/>
      <c r="G88" s="47"/>
    </row>
    <row r="89" spans="1:7" ht="25.5">
      <c r="A89" s="17">
        <v>9.1999999999999993</v>
      </c>
      <c r="B89" s="21" t="s">
        <v>36</v>
      </c>
      <c r="C89" s="17" t="s">
        <v>100</v>
      </c>
      <c r="D89" s="27">
        <v>47.5</v>
      </c>
      <c r="E89" s="7"/>
      <c r="F89" s="7"/>
      <c r="G89" s="47"/>
    </row>
    <row r="90" spans="1:7" ht="102">
      <c r="A90" s="17">
        <v>9.3000000000000007</v>
      </c>
      <c r="B90" s="21" t="s">
        <v>133</v>
      </c>
      <c r="C90" s="17" t="s">
        <v>41</v>
      </c>
      <c r="D90" s="27">
        <v>1</v>
      </c>
      <c r="E90" s="7"/>
      <c r="F90" s="7"/>
      <c r="G90" s="47"/>
    </row>
    <row r="91" spans="1:7">
      <c r="A91" s="49" t="s">
        <v>205</v>
      </c>
      <c r="B91" s="96" t="s">
        <v>18</v>
      </c>
      <c r="C91" s="96"/>
      <c r="D91" s="96"/>
      <c r="E91" s="96"/>
      <c r="F91" s="96"/>
      <c r="G91" s="65" t="s">
        <v>223</v>
      </c>
    </row>
    <row r="92" spans="1:7">
      <c r="A92" s="47">
        <v>1</v>
      </c>
      <c r="B92" s="97" t="s">
        <v>231</v>
      </c>
      <c r="C92" s="97"/>
      <c r="D92" s="97"/>
      <c r="E92" s="97"/>
      <c r="F92" s="97"/>
      <c r="G92" s="55"/>
    </row>
    <row r="93" spans="1:7" ht="63.75">
      <c r="A93" s="17">
        <v>1.1000000000000001</v>
      </c>
      <c r="B93" s="26" t="s">
        <v>108</v>
      </c>
      <c r="C93" s="17" t="s">
        <v>37</v>
      </c>
      <c r="D93" s="27">
        <f>23.44+13.5</f>
        <v>36.94</v>
      </c>
      <c r="E93" s="7"/>
      <c r="F93" s="7"/>
      <c r="G93" s="61"/>
    </row>
    <row r="94" spans="1:7" ht="63.75">
      <c r="A94" s="17">
        <v>1.2</v>
      </c>
      <c r="B94" s="26" t="s">
        <v>109</v>
      </c>
      <c r="C94" s="17" t="s">
        <v>37</v>
      </c>
      <c r="D94" s="27">
        <v>6.6</v>
      </c>
      <c r="E94" s="7"/>
      <c r="F94" s="7"/>
      <c r="G94" s="61"/>
    </row>
    <row r="95" spans="1:7" ht="51">
      <c r="A95" s="17">
        <v>1.3</v>
      </c>
      <c r="B95" s="26" t="s">
        <v>238</v>
      </c>
      <c r="C95" s="17" t="s">
        <v>37</v>
      </c>
      <c r="D95" s="27">
        <v>40.5</v>
      </c>
      <c r="E95" s="7"/>
      <c r="F95" s="7"/>
      <c r="G95" s="61"/>
    </row>
    <row r="96" spans="1:7">
      <c r="A96" s="47">
        <v>2</v>
      </c>
      <c r="B96" s="97" t="s">
        <v>45</v>
      </c>
      <c r="C96" s="97"/>
      <c r="D96" s="97"/>
      <c r="E96" s="97"/>
      <c r="F96" s="97"/>
      <c r="G96" s="55"/>
    </row>
    <row r="97" spans="1:7" ht="204">
      <c r="A97" s="17">
        <v>2.1</v>
      </c>
      <c r="B97" s="21" t="s">
        <v>47</v>
      </c>
      <c r="C97" s="17" t="s">
        <v>31</v>
      </c>
      <c r="D97" s="27">
        <v>136</v>
      </c>
      <c r="E97" s="36"/>
      <c r="F97" s="36"/>
      <c r="G97" s="61"/>
    </row>
    <row r="98" spans="1:7">
      <c r="A98" s="47">
        <v>3</v>
      </c>
      <c r="B98" s="97" t="s">
        <v>233</v>
      </c>
      <c r="C98" s="97"/>
      <c r="D98" s="97"/>
      <c r="E98" s="97"/>
      <c r="F98" s="97"/>
      <c r="G98" s="55"/>
    </row>
    <row r="99" spans="1:7" ht="38.25">
      <c r="A99" s="17">
        <v>3.1</v>
      </c>
      <c r="B99" s="21" t="s">
        <v>110</v>
      </c>
      <c r="C99" s="17" t="s">
        <v>31</v>
      </c>
      <c r="D99" s="27">
        <v>8</v>
      </c>
      <c r="E99" s="6"/>
      <c r="F99" s="7"/>
      <c r="G99" s="61"/>
    </row>
    <row r="100" spans="1:7">
      <c r="A100" s="47">
        <v>4</v>
      </c>
      <c r="B100" s="97" t="s">
        <v>79</v>
      </c>
      <c r="C100" s="97"/>
      <c r="D100" s="97"/>
      <c r="E100" s="97"/>
      <c r="F100" s="97"/>
      <c r="G100" s="55"/>
    </row>
    <row r="101" spans="1:7" ht="63.75">
      <c r="A101" s="17">
        <v>4.0999999999999996</v>
      </c>
      <c r="B101" s="21" t="s">
        <v>111</v>
      </c>
      <c r="C101" s="17" t="s">
        <v>31</v>
      </c>
      <c r="D101" s="27">
        <v>136</v>
      </c>
      <c r="E101" s="6"/>
      <c r="F101" s="7"/>
      <c r="G101" s="61"/>
    </row>
    <row r="102" spans="1:7" ht="38.25">
      <c r="A102" s="17">
        <v>4.2</v>
      </c>
      <c r="B102" s="21" t="s">
        <v>112</v>
      </c>
      <c r="C102" s="17" t="s">
        <v>31</v>
      </c>
      <c r="D102" s="27">
        <v>104.8</v>
      </c>
      <c r="E102" s="6"/>
      <c r="F102" s="7"/>
      <c r="G102" s="61"/>
    </row>
    <row r="103" spans="1:7" ht="38.25">
      <c r="A103" s="17">
        <v>4.3</v>
      </c>
      <c r="B103" s="21" t="s">
        <v>113</v>
      </c>
      <c r="C103" s="17" t="s">
        <v>31</v>
      </c>
      <c r="D103" s="27">
        <v>26</v>
      </c>
      <c r="E103" s="6"/>
      <c r="F103" s="7"/>
      <c r="G103" s="61"/>
    </row>
    <row r="104" spans="1:7" ht="38.25">
      <c r="A104" s="17">
        <v>4.4000000000000004</v>
      </c>
      <c r="B104" s="26" t="s">
        <v>114</v>
      </c>
      <c r="C104" s="17" t="s">
        <v>37</v>
      </c>
      <c r="D104" s="27">
        <v>5.2</v>
      </c>
      <c r="E104" s="6"/>
      <c r="F104" s="45"/>
      <c r="G104" s="61"/>
    </row>
    <row r="105" spans="1:7">
      <c r="A105" s="47">
        <v>5</v>
      </c>
      <c r="B105" s="97" t="s">
        <v>229</v>
      </c>
      <c r="C105" s="97"/>
      <c r="D105" s="97"/>
      <c r="E105" s="97"/>
      <c r="F105" s="97"/>
      <c r="G105" s="55"/>
    </row>
    <row r="106" spans="1:7" ht="51">
      <c r="A106" s="17">
        <v>5.0999999999999996</v>
      </c>
      <c r="B106" s="21" t="s">
        <v>56</v>
      </c>
      <c r="C106" s="17" t="s">
        <v>41</v>
      </c>
      <c r="D106" s="27">
        <v>6</v>
      </c>
      <c r="E106" s="7"/>
      <c r="F106" s="7"/>
      <c r="G106" s="55"/>
    </row>
    <row r="107" spans="1:7" ht="38.25">
      <c r="A107" s="17">
        <v>5.2</v>
      </c>
      <c r="B107" s="21" t="s">
        <v>59</v>
      </c>
      <c r="C107" s="17" t="s">
        <v>41</v>
      </c>
      <c r="D107" s="27">
        <v>1</v>
      </c>
      <c r="E107" s="7"/>
      <c r="F107" s="7"/>
      <c r="G107" s="55"/>
    </row>
    <row r="108" spans="1:7" ht="63.75">
      <c r="A108" s="17">
        <v>5.3</v>
      </c>
      <c r="B108" s="21" t="s">
        <v>60</v>
      </c>
      <c r="C108" s="17" t="s">
        <v>41</v>
      </c>
      <c r="D108" s="27">
        <v>6</v>
      </c>
      <c r="E108" s="7"/>
      <c r="F108" s="7"/>
      <c r="G108" s="55"/>
    </row>
    <row r="109" spans="1:7" ht="63.75">
      <c r="A109" s="17">
        <v>5.4</v>
      </c>
      <c r="B109" s="21" t="s">
        <v>39</v>
      </c>
      <c r="C109" s="17" t="s">
        <v>32</v>
      </c>
      <c r="D109" s="27">
        <v>1</v>
      </c>
      <c r="E109" s="34"/>
      <c r="F109" s="34"/>
      <c r="G109" s="55"/>
    </row>
    <row r="110" spans="1:7" ht="38.25">
      <c r="A110" s="17">
        <v>5.5</v>
      </c>
      <c r="B110" s="21" t="s">
        <v>40</v>
      </c>
      <c r="C110" s="17" t="s">
        <v>41</v>
      </c>
      <c r="D110" s="27">
        <v>1</v>
      </c>
      <c r="E110" s="34"/>
      <c r="F110" s="34"/>
      <c r="G110" s="55"/>
    </row>
    <row r="111" spans="1:7" ht="89.25">
      <c r="A111" s="17">
        <v>5.6</v>
      </c>
      <c r="B111" s="21" t="s">
        <v>42</v>
      </c>
      <c r="C111" s="17" t="s">
        <v>41</v>
      </c>
      <c r="D111" s="27">
        <v>1</v>
      </c>
      <c r="E111" s="34"/>
      <c r="F111" s="34"/>
      <c r="G111" s="55"/>
    </row>
    <row r="112" spans="1:7">
      <c r="A112" s="47">
        <v>6</v>
      </c>
      <c r="B112" s="97" t="s">
        <v>115</v>
      </c>
      <c r="C112" s="97"/>
      <c r="D112" s="97"/>
      <c r="E112" s="97"/>
      <c r="F112" s="97"/>
      <c r="G112" s="55"/>
    </row>
    <row r="113" spans="1:7">
      <c r="A113" s="17">
        <v>6.1</v>
      </c>
      <c r="B113" s="21" t="s">
        <v>116</v>
      </c>
      <c r="C113" s="17" t="s">
        <v>41</v>
      </c>
      <c r="D113" s="27">
        <v>1</v>
      </c>
      <c r="E113" s="7"/>
      <c r="F113" s="7"/>
      <c r="G113" s="55"/>
    </row>
    <row r="114" spans="1:7" ht="38.25">
      <c r="A114" s="17">
        <v>6.2</v>
      </c>
      <c r="B114" s="21" t="s">
        <v>117</v>
      </c>
      <c r="C114" s="17" t="s">
        <v>41</v>
      </c>
      <c r="D114" s="27">
        <v>1</v>
      </c>
      <c r="E114" s="7"/>
      <c r="F114" s="7"/>
      <c r="G114" s="55"/>
    </row>
    <row r="115" spans="1:7">
      <c r="A115" s="47">
        <v>7</v>
      </c>
      <c r="B115" s="97" t="s">
        <v>224</v>
      </c>
      <c r="C115" s="97"/>
      <c r="D115" s="97"/>
      <c r="E115" s="97"/>
      <c r="F115" s="97"/>
      <c r="G115" s="55"/>
    </row>
    <row r="116" spans="1:7">
      <c r="A116" s="17"/>
      <c r="B116" s="93" t="s">
        <v>83</v>
      </c>
      <c r="C116" s="93"/>
      <c r="D116" s="93"/>
      <c r="E116" s="93"/>
      <c r="F116" s="93"/>
      <c r="G116" s="61"/>
    </row>
    <row r="117" spans="1:7" ht="38.25">
      <c r="A117" s="17">
        <v>7.1</v>
      </c>
      <c r="B117" s="21" t="s">
        <v>119</v>
      </c>
      <c r="C117" s="17" t="s">
        <v>100</v>
      </c>
      <c r="D117" s="27">
        <v>100</v>
      </c>
      <c r="E117" s="7"/>
      <c r="F117" s="7"/>
      <c r="G117" s="61"/>
    </row>
    <row r="118" spans="1:7">
      <c r="A118" s="17"/>
      <c r="B118" s="93" t="s">
        <v>85</v>
      </c>
      <c r="C118" s="93"/>
      <c r="D118" s="93"/>
      <c r="E118" s="93"/>
      <c r="F118" s="93"/>
      <c r="G118" s="61"/>
    </row>
    <row r="119" spans="1:7" ht="38.25">
      <c r="A119" s="17">
        <v>7.2</v>
      </c>
      <c r="B119" s="21" t="s">
        <v>245</v>
      </c>
      <c r="C119" s="17" t="s">
        <v>100</v>
      </c>
      <c r="D119" s="27">
        <v>50</v>
      </c>
      <c r="E119" s="7"/>
      <c r="F119" s="7"/>
      <c r="G119" s="61"/>
    </row>
    <row r="120" spans="1:7">
      <c r="A120" s="89" t="s">
        <v>222</v>
      </c>
      <c r="B120" s="89"/>
      <c r="C120" s="89"/>
      <c r="D120" s="89"/>
      <c r="E120" s="89"/>
      <c r="F120" s="89"/>
      <c r="G120" s="74">
        <f>SUM(G6:G119)</f>
        <v>0</v>
      </c>
    </row>
  </sheetData>
  <mergeCells count="43">
    <mergeCell ref="B13:F13"/>
    <mergeCell ref="B15:F15"/>
    <mergeCell ref="B5:F5"/>
    <mergeCell ref="B7:F7"/>
    <mergeCell ref="B11:F11"/>
    <mergeCell ref="B44:F44"/>
    <mergeCell ref="B29:F29"/>
    <mergeCell ref="B31:F31"/>
    <mergeCell ref="B17:F17"/>
    <mergeCell ref="B20:F20"/>
    <mergeCell ref="B32:F32"/>
    <mergeCell ref="B34:F34"/>
    <mergeCell ref="B38:F38"/>
    <mergeCell ref="B40:F40"/>
    <mergeCell ref="B41:F41"/>
    <mergeCell ref="B53:F53"/>
    <mergeCell ref="B55:F55"/>
    <mergeCell ref="B47:F47"/>
    <mergeCell ref="B48:F48"/>
    <mergeCell ref="B51:F51"/>
    <mergeCell ref="B92:F92"/>
    <mergeCell ref="B70:F70"/>
    <mergeCell ref="B82:F82"/>
    <mergeCell ref="B56:F56"/>
    <mergeCell ref="B60:F60"/>
    <mergeCell ref="B62:F62"/>
    <mergeCell ref="B64:F64"/>
    <mergeCell ref="A1:G1"/>
    <mergeCell ref="A2:G2"/>
    <mergeCell ref="A3:G3"/>
    <mergeCell ref="A120:F120"/>
    <mergeCell ref="B112:F112"/>
    <mergeCell ref="B115:F115"/>
    <mergeCell ref="B116:F116"/>
    <mergeCell ref="B118:F118"/>
    <mergeCell ref="B100:F100"/>
    <mergeCell ref="B105:F105"/>
    <mergeCell ref="B96:F96"/>
    <mergeCell ref="B98:F98"/>
    <mergeCell ref="B85:F85"/>
    <mergeCell ref="B86:F86"/>
    <mergeCell ref="B88:F88"/>
    <mergeCell ref="B91:F9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00272-9C6C-48C2-A3EE-BB2AB7218439}">
  <dimension ref="A1:G75"/>
  <sheetViews>
    <sheetView workbookViewId="0">
      <selection activeCell="J9" sqref="J9"/>
    </sheetView>
  </sheetViews>
  <sheetFormatPr baseColWidth="10" defaultRowHeight="15"/>
  <cols>
    <col min="1" max="1" width="8.140625" customWidth="1"/>
    <col min="2" max="2" width="25.5703125" customWidth="1"/>
    <col min="3" max="3" width="10.28515625" customWidth="1"/>
    <col min="4" max="4" width="9.5703125" customWidth="1"/>
    <col min="5" max="5" width="9.85546875" customWidth="1"/>
    <col min="6" max="6" width="10.7109375" customWidth="1"/>
  </cols>
  <sheetData>
    <row r="1" spans="1:7" s="8" customFormat="1">
      <c r="A1" s="88" t="s">
        <v>0</v>
      </c>
      <c r="B1" s="88"/>
      <c r="C1" s="88"/>
      <c r="D1" s="88"/>
      <c r="E1" s="88"/>
      <c r="F1" s="88"/>
      <c r="G1" s="88"/>
    </row>
    <row r="2" spans="1:7" s="8" customFormat="1" ht="24.75" customHeight="1">
      <c r="A2" s="89" t="s">
        <v>216</v>
      </c>
      <c r="B2" s="89"/>
      <c r="C2" s="89"/>
      <c r="D2" s="89"/>
      <c r="E2" s="89"/>
      <c r="F2" s="89"/>
      <c r="G2" s="89"/>
    </row>
    <row r="3" spans="1:7" s="9" customFormat="1" ht="31.5" customHeight="1">
      <c r="A3" s="89" t="s">
        <v>236</v>
      </c>
      <c r="B3" s="89"/>
      <c r="C3" s="89"/>
      <c r="D3" s="89"/>
      <c r="E3" s="89"/>
      <c r="F3" s="89"/>
      <c r="G3" s="89"/>
    </row>
    <row r="4" spans="1:7" s="9" customFormat="1" ht="37.5" customHeight="1">
      <c r="A4" s="52" t="s">
        <v>1</v>
      </c>
      <c r="B4" s="52" t="s">
        <v>27</v>
      </c>
      <c r="C4" s="52" t="s">
        <v>213</v>
      </c>
      <c r="D4" s="53" t="s">
        <v>28</v>
      </c>
      <c r="E4" s="52" t="s">
        <v>214</v>
      </c>
      <c r="F4" s="52" t="s">
        <v>215</v>
      </c>
      <c r="G4" s="52" t="s">
        <v>219</v>
      </c>
    </row>
    <row r="5" spans="1:7">
      <c r="A5" s="51">
        <v>4</v>
      </c>
      <c r="B5" s="98" t="s">
        <v>19</v>
      </c>
      <c r="C5" s="98"/>
      <c r="D5" s="98"/>
      <c r="E5" s="98"/>
      <c r="F5" s="98"/>
      <c r="G5" s="75"/>
    </row>
    <row r="6" spans="1:7" ht="15" customHeight="1">
      <c r="A6" s="49">
        <v>4.0999999999999996</v>
      </c>
      <c r="B6" s="96" t="s">
        <v>20</v>
      </c>
      <c r="C6" s="96"/>
      <c r="D6" s="96"/>
      <c r="E6" s="96"/>
      <c r="F6" s="96"/>
      <c r="G6" s="65" t="s">
        <v>223</v>
      </c>
    </row>
    <row r="7" spans="1:7" ht="15" customHeight="1">
      <c r="A7" s="47">
        <v>1</v>
      </c>
      <c r="B7" s="97" t="s">
        <v>29</v>
      </c>
      <c r="C7" s="97"/>
      <c r="D7" s="97"/>
      <c r="E7" s="97"/>
      <c r="F7" s="97"/>
      <c r="G7" s="55"/>
    </row>
    <row r="8" spans="1:7" ht="21.75" customHeight="1">
      <c r="A8" s="17">
        <v>1.1000000000000001</v>
      </c>
      <c r="B8" s="21" t="s">
        <v>66</v>
      </c>
      <c r="C8" s="17" t="s">
        <v>41</v>
      </c>
      <c r="D8" s="27">
        <v>1</v>
      </c>
      <c r="E8" s="7"/>
      <c r="F8" s="7"/>
      <c r="G8" s="61"/>
    </row>
    <row r="9" spans="1:7" ht="63.75">
      <c r="A9" s="17">
        <v>1.2</v>
      </c>
      <c r="B9" s="21" t="s">
        <v>67</v>
      </c>
      <c r="C9" s="17" t="s">
        <v>37</v>
      </c>
      <c r="D9" s="27">
        <v>5</v>
      </c>
      <c r="E9" s="7"/>
      <c r="F9" s="7"/>
      <c r="G9" s="61"/>
    </row>
    <row r="10" spans="1:7" ht="51">
      <c r="A10" s="17">
        <v>1.3</v>
      </c>
      <c r="B10" s="21" t="s">
        <v>68</v>
      </c>
      <c r="C10" s="17" t="s">
        <v>31</v>
      </c>
      <c r="D10" s="27">
        <v>30.6</v>
      </c>
      <c r="E10" s="7"/>
      <c r="F10" s="7"/>
      <c r="G10" s="61"/>
    </row>
    <row r="11" spans="1:7" ht="51">
      <c r="A11" s="17">
        <v>1.4</v>
      </c>
      <c r="B11" s="21" t="s">
        <v>69</v>
      </c>
      <c r="C11" s="17" t="s">
        <v>31</v>
      </c>
      <c r="D11" s="27">
        <v>8</v>
      </c>
      <c r="E11" s="7"/>
      <c r="F11" s="7"/>
      <c r="G11" s="61"/>
    </row>
    <row r="12" spans="1:7" ht="15" customHeight="1">
      <c r="A12" s="47">
        <v>2</v>
      </c>
      <c r="B12" s="97" t="s">
        <v>45</v>
      </c>
      <c r="C12" s="97"/>
      <c r="D12" s="97"/>
      <c r="E12" s="97"/>
      <c r="F12" s="97"/>
      <c r="G12" s="55"/>
    </row>
    <row r="13" spans="1:7" ht="63.75">
      <c r="A13" s="17">
        <v>2.1</v>
      </c>
      <c r="B13" s="68" t="s">
        <v>70</v>
      </c>
      <c r="C13" s="17" t="s">
        <v>31</v>
      </c>
      <c r="D13" s="27">
        <v>130</v>
      </c>
      <c r="E13" s="36"/>
      <c r="F13" s="36"/>
      <c r="G13" s="61"/>
    </row>
    <row r="14" spans="1:7" ht="15" customHeight="1">
      <c r="A14" s="47">
        <v>3</v>
      </c>
      <c r="B14" s="97" t="s">
        <v>71</v>
      </c>
      <c r="C14" s="97"/>
      <c r="D14" s="97"/>
      <c r="E14" s="97"/>
      <c r="F14" s="97"/>
      <c r="G14" s="55"/>
    </row>
    <row r="15" spans="1:7">
      <c r="A15" s="17"/>
      <c r="B15" s="93" t="s">
        <v>72</v>
      </c>
      <c r="C15" s="93"/>
      <c r="D15" s="93"/>
      <c r="E15" s="93"/>
      <c r="F15" s="93"/>
      <c r="G15" s="61"/>
    </row>
    <row r="16" spans="1:7" ht="38.25">
      <c r="A16" s="28">
        <v>3.1</v>
      </c>
      <c r="B16" s="29" t="s">
        <v>73</v>
      </c>
      <c r="C16" s="28" t="s">
        <v>41</v>
      </c>
      <c r="D16" s="30">
        <v>2</v>
      </c>
      <c r="E16" s="7"/>
      <c r="F16" s="7"/>
      <c r="G16" s="61"/>
    </row>
    <row r="17" spans="1:7">
      <c r="A17" s="17"/>
      <c r="B17" s="93" t="s">
        <v>74</v>
      </c>
      <c r="C17" s="93"/>
      <c r="D17" s="93"/>
      <c r="E17" s="93"/>
      <c r="F17" s="93"/>
      <c r="G17" s="61"/>
    </row>
    <row r="18" spans="1:7" ht="204">
      <c r="A18" s="17">
        <v>3.2</v>
      </c>
      <c r="B18" s="26" t="s">
        <v>75</v>
      </c>
      <c r="C18" s="17" t="s">
        <v>31</v>
      </c>
      <c r="D18" s="17">
        <v>3.6</v>
      </c>
      <c r="E18" s="7"/>
      <c r="F18" s="7"/>
      <c r="G18" s="61"/>
    </row>
    <row r="19" spans="1:7" ht="204">
      <c r="A19" s="17">
        <v>3.3</v>
      </c>
      <c r="B19" s="26" t="s">
        <v>76</v>
      </c>
      <c r="C19" s="17" t="s">
        <v>31</v>
      </c>
      <c r="D19" s="17">
        <v>3.6</v>
      </c>
      <c r="E19" s="7"/>
      <c r="F19" s="7"/>
      <c r="G19" s="61"/>
    </row>
    <row r="20" spans="1:7">
      <c r="A20" s="47">
        <v>4</v>
      </c>
      <c r="B20" s="97" t="s">
        <v>77</v>
      </c>
      <c r="C20" s="97"/>
      <c r="D20" s="97"/>
      <c r="E20" s="97"/>
      <c r="F20" s="97"/>
      <c r="G20" s="55"/>
    </row>
    <row r="21" spans="1:7" ht="89.25">
      <c r="A21" s="17">
        <v>4.0999999999999996</v>
      </c>
      <c r="B21" s="21" t="s">
        <v>78</v>
      </c>
      <c r="C21" s="17" t="s">
        <v>31</v>
      </c>
      <c r="D21" s="27">
        <v>143</v>
      </c>
      <c r="E21" s="6"/>
      <c r="F21" s="7"/>
      <c r="G21" s="61"/>
    </row>
    <row r="22" spans="1:7">
      <c r="A22" s="47">
        <v>5</v>
      </c>
      <c r="B22" s="97" t="s">
        <v>79</v>
      </c>
      <c r="C22" s="97"/>
      <c r="D22" s="97"/>
      <c r="E22" s="97"/>
      <c r="F22" s="97"/>
      <c r="G22" s="55"/>
    </row>
    <row r="23" spans="1:7" ht="63.75">
      <c r="A23" s="17">
        <v>5.0999999999999996</v>
      </c>
      <c r="B23" s="21" t="s">
        <v>80</v>
      </c>
      <c r="C23" s="17" t="s">
        <v>31</v>
      </c>
      <c r="D23" s="27">
        <v>16</v>
      </c>
      <c r="E23" s="6"/>
      <c r="F23" s="7"/>
      <c r="G23" s="61"/>
    </row>
    <row r="24" spans="1:7" ht="89.25">
      <c r="A24" s="17">
        <v>5.2</v>
      </c>
      <c r="B24" s="21" t="s">
        <v>81</v>
      </c>
      <c r="C24" s="17" t="s">
        <v>31</v>
      </c>
      <c r="D24" s="27">
        <v>90</v>
      </c>
      <c r="E24" s="6"/>
      <c r="F24" s="7"/>
      <c r="G24" s="61"/>
    </row>
    <row r="25" spans="1:7" ht="38.25">
      <c r="A25" s="17">
        <v>5.3</v>
      </c>
      <c r="B25" s="21" t="s">
        <v>82</v>
      </c>
      <c r="C25" s="17" t="s">
        <v>31</v>
      </c>
      <c r="D25" s="27">
        <v>34.299999999999997</v>
      </c>
      <c r="E25" s="6"/>
      <c r="F25" s="7"/>
      <c r="G25" s="61"/>
    </row>
    <row r="26" spans="1:7" ht="15" customHeight="1">
      <c r="A26" s="47">
        <v>6</v>
      </c>
      <c r="B26" s="97" t="s">
        <v>229</v>
      </c>
      <c r="C26" s="97"/>
      <c r="D26" s="97"/>
      <c r="E26" s="97"/>
      <c r="F26" s="97"/>
      <c r="G26" s="55"/>
    </row>
    <row r="27" spans="1:7" ht="89.25">
      <c r="A27" s="17">
        <v>6.1</v>
      </c>
      <c r="B27" s="21" t="s">
        <v>56</v>
      </c>
      <c r="C27" s="17" t="s">
        <v>41</v>
      </c>
      <c r="D27" s="27">
        <v>10</v>
      </c>
      <c r="E27" s="7"/>
      <c r="F27" s="7"/>
      <c r="G27" s="55"/>
    </row>
    <row r="28" spans="1:7" ht="89.25">
      <c r="A28" s="17">
        <v>6.2</v>
      </c>
      <c r="B28" s="21" t="s">
        <v>58</v>
      </c>
      <c r="C28" s="17" t="s">
        <v>41</v>
      </c>
      <c r="D28" s="27">
        <v>3</v>
      </c>
      <c r="E28" s="7"/>
      <c r="F28" s="7"/>
      <c r="G28" s="55"/>
    </row>
    <row r="29" spans="1:7" ht="114.75">
      <c r="A29" s="17">
        <v>6.3</v>
      </c>
      <c r="B29" s="21" t="s">
        <v>60</v>
      </c>
      <c r="C29" s="17" t="s">
        <v>41</v>
      </c>
      <c r="D29" s="27">
        <v>6</v>
      </c>
      <c r="E29" s="7"/>
      <c r="F29" s="7"/>
      <c r="G29" s="55"/>
    </row>
    <row r="30" spans="1:7" ht="140.25">
      <c r="A30" s="17">
        <v>6.4</v>
      </c>
      <c r="B30" s="21" t="s">
        <v>57</v>
      </c>
      <c r="C30" s="17" t="s">
        <v>41</v>
      </c>
      <c r="D30" s="27">
        <v>8</v>
      </c>
      <c r="E30" s="7"/>
      <c r="F30" s="7"/>
      <c r="G30" s="55"/>
    </row>
    <row r="31" spans="1:7" ht="114.75">
      <c r="A31" s="17">
        <v>6.5</v>
      </c>
      <c r="B31" s="21" t="s">
        <v>39</v>
      </c>
      <c r="C31" s="17" t="s">
        <v>32</v>
      </c>
      <c r="D31" s="27">
        <v>1</v>
      </c>
      <c r="E31" s="34"/>
      <c r="F31" s="34"/>
      <c r="G31" s="55"/>
    </row>
    <row r="32" spans="1:7" ht="63.75">
      <c r="A32" s="17">
        <v>6.6</v>
      </c>
      <c r="B32" s="21" t="s">
        <v>40</v>
      </c>
      <c r="C32" s="17" t="s">
        <v>41</v>
      </c>
      <c r="D32" s="27">
        <v>1</v>
      </c>
      <c r="E32" s="34"/>
      <c r="F32" s="34"/>
      <c r="G32" s="55"/>
    </row>
    <row r="33" spans="1:7" ht="153">
      <c r="A33" s="17">
        <v>6.7</v>
      </c>
      <c r="B33" s="21" t="s">
        <v>42</v>
      </c>
      <c r="C33" s="17" t="s">
        <v>41</v>
      </c>
      <c r="D33" s="27">
        <v>1</v>
      </c>
      <c r="E33" s="34"/>
      <c r="F33" s="34"/>
      <c r="G33" s="55"/>
    </row>
    <row r="34" spans="1:7" ht="15" customHeight="1">
      <c r="A34" s="47">
        <v>7</v>
      </c>
      <c r="B34" s="97" t="s">
        <v>224</v>
      </c>
      <c r="C34" s="97"/>
      <c r="D34" s="97"/>
      <c r="E34" s="97"/>
      <c r="F34" s="97"/>
      <c r="G34" s="55"/>
    </row>
    <row r="35" spans="1:7" ht="15" customHeight="1">
      <c r="A35" s="17"/>
      <c r="B35" s="93" t="s">
        <v>83</v>
      </c>
      <c r="C35" s="93"/>
      <c r="D35" s="93"/>
      <c r="E35" s="93"/>
      <c r="F35" s="93"/>
      <c r="G35" s="61"/>
    </row>
    <row r="36" spans="1:7" ht="89.25">
      <c r="A36" s="17">
        <v>7.1</v>
      </c>
      <c r="B36" s="21" t="s">
        <v>84</v>
      </c>
      <c r="C36" s="17" t="s">
        <v>41</v>
      </c>
      <c r="D36" s="27">
        <v>10</v>
      </c>
      <c r="E36" s="7"/>
      <c r="F36" s="7"/>
      <c r="G36" s="61"/>
    </row>
    <row r="37" spans="1:7" ht="15" customHeight="1">
      <c r="A37" s="17"/>
      <c r="B37" s="93" t="s">
        <v>85</v>
      </c>
      <c r="C37" s="93"/>
      <c r="D37" s="93"/>
      <c r="E37" s="93"/>
      <c r="F37" s="93"/>
      <c r="G37" s="61"/>
    </row>
    <row r="38" spans="1:7" ht="38.25">
      <c r="A38" s="76">
        <v>7.2</v>
      </c>
      <c r="B38" s="21" t="s">
        <v>36</v>
      </c>
      <c r="C38" s="17" t="s">
        <v>37</v>
      </c>
      <c r="D38" s="27">
        <v>32</v>
      </c>
      <c r="E38" s="7"/>
      <c r="F38" s="7"/>
      <c r="G38" s="61"/>
    </row>
    <row r="39" spans="1:7" ht="15" customHeight="1">
      <c r="A39" s="76">
        <v>7.3</v>
      </c>
      <c r="B39" s="93" t="s">
        <v>86</v>
      </c>
      <c r="C39" s="93"/>
      <c r="D39" s="93"/>
      <c r="E39" s="93"/>
      <c r="F39" s="93"/>
      <c r="G39" s="61"/>
    </row>
    <row r="40" spans="1:7" ht="114.75">
      <c r="A40" s="76">
        <v>7.4</v>
      </c>
      <c r="B40" s="21" t="s">
        <v>234</v>
      </c>
      <c r="C40" s="17" t="s">
        <v>37</v>
      </c>
      <c r="D40" s="27">
        <v>11</v>
      </c>
      <c r="E40" s="7"/>
      <c r="F40" s="7"/>
      <c r="G40" s="61"/>
    </row>
    <row r="41" spans="1:7" ht="15" customHeight="1">
      <c r="A41" s="49" t="s">
        <v>206</v>
      </c>
      <c r="B41" s="96" t="s">
        <v>21</v>
      </c>
      <c r="C41" s="96"/>
      <c r="D41" s="96"/>
      <c r="E41" s="96"/>
      <c r="F41" s="96"/>
      <c r="G41" s="65" t="s">
        <v>223</v>
      </c>
    </row>
    <row r="42" spans="1:7" ht="15" customHeight="1">
      <c r="A42" s="47">
        <v>1</v>
      </c>
      <c r="B42" s="97" t="s">
        <v>29</v>
      </c>
      <c r="C42" s="97"/>
      <c r="D42" s="97"/>
      <c r="E42" s="97"/>
      <c r="F42" s="97"/>
      <c r="G42" s="55"/>
    </row>
    <row r="43" spans="1:7" ht="25.5">
      <c r="A43" s="17">
        <v>1.1000000000000001</v>
      </c>
      <c r="B43" s="21" t="s">
        <v>66</v>
      </c>
      <c r="C43" s="17" t="s">
        <v>41</v>
      </c>
      <c r="D43" s="27">
        <v>1</v>
      </c>
      <c r="E43" s="7"/>
      <c r="F43" s="7"/>
      <c r="G43" s="61"/>
    </row>
    <row r="44" spans="1:7" ht="15" customHeight="1">
      <c r="A44" s="47">
        <v>2</v>
      </c>
      <c r="B44" s="97" t="s">
        <v>87</v>
      </c>
      <c r="C44" s="97"/>
      <c r="D44" s="97"/>
      <c r="E44" s="97"/>
      <c r="F44" s="97"/>
      <c r="G44" s="55"/>
    </row>
    <row r="45" spans="1:7" ht="38.25">
      <c r="A45" s="17">
        <v>2.1</v>
      </c>
      <c r="B45" s="26" t="s">
        <v>88</v>
      </c>
      <c r="C45" s="17" t="s">
        <v>41</v>
      </c>
      <c r="D45" s="27">
        <v>9</v>
      </c>
      <c r="E45" s="7"/>
      <c r="F45" s="7"/>
      <c r="G45" s="77"/>
    </row>
    <row r="46" spans="1:7" ht="140.25">
      <c r="A46" s="17">
        <v>2.2000000000000002</v>
      </c>
      <c r="B46" s="21" t="s">
        <v>89</v>
      </c>
      <c r="C46" s="17" t="s">
        <v>37</v>
      </c>
      <c r="D46" s="27">
        <v>180</v>
      </c>
      <c r="E46" s="7"/>
      <c r="F46" s="7"/>
      <c r="G46" s="77"/>
    </row>
    <row r="47" spans="1:7" ht="15" customHeight="1">
      <c r="A47" s="47">
        <v>3</v>
      </c>
      <c r="B47" s="97" t="s">
        <v>45</v>
      </c>
      <c r="C47" s="97"/>
      <c r="D47" s="97"/>
      <c r="E47" s="97"/>
      <c r="F47" s="97"/>
      <c r="G47" s="55"/>
    </row>
    <row r="48" spans="1:7">
      <c r="A48" s="17"/>
      <c r="B48" s="93" t="s">
        <v>46</v>
      </c>
      <c r="C48" s="93"/>
      <c r="D48" s="93"/>
      <c r="E48" s="93"/>
      <c r="F48" s="93"/>
      <c r="G48" s="61"/>
    </row>
    <row r="49" spans="1:7" ht="178.5">
      <c r="A49" s="17">
        <v>3.1</v>
      </c>
      <c r="B49" s="46" t="s">
        <v>90</v>
      </c>
      <c r="C49" s="17" t="s">
        <v>37</v>
      </c>
      <c r="D49" s="27">
        <f>3.5*4+4.2*4</f>
        <v>30.8</v>
      </c>
      <c r="E49" s="7"/>
      <c r="F49" s="7"/>
      <c r="G49" s="61"/>
    </row>
    <row r="50" spans="1:7" ht="63.75">
      <c r="A50" s="17">
        <v>3.2</v>
      </c>
      <c r="B50" s="21" t="s">
        <v>91</v>
      </c>
      <c r="C50" s="17" t="s">
        <v>37</v>
      </c>
      <c r="D50" s="27">
        <f>5*4</f>
        <v>20</v>
      </c>
      <c r="E50" s="7"/>
      <c r="F50" s="7"/>
      <c r="G50" s="61"/>
    </row>
    <row r="51" spans="1:7" ht="408">
      <c r="A51" s="17">
        <v>3.3</v>
      </c>
      <c r="B51" s="21" t="s">
        <v>47</v>
      </c>
      <c r="C51" s="17" t="s">
        <v>31</v>
      </c>
      <c r="D51" s="27">
        <v>50</v>
      </c>
      <c r="E51" s="36"/>
      <c r="F51" s="36"/>
      <c r="G51" s="61"/>
    </row>
    <row r="52" spans="1:7" ht="15" customHeight="1">
      <c r="A52" s="17"/>
      <c r="B52" s="93" t="s">
        <v>92</v>
      </c>
      <c r="C52" s="93"/>
      <c r="D52" s="93"/>
      <c r="E52" s="93"/>
      <c r="F52" s="93"/>
      <c r="G52" s="61"/>
    </row>
    <row r="53" spans="1:7" ht="114.75">
      <c r="A53" s="17">
        <v>3.4</v>
      </c>
      <c r="B53" s="21" t="s">
        <v>93</v>
      </c>
      <c r="C53" s="17" t="s">
        <v>94</v>
      </c>
      <c r="D53" s="27">
        <v>12</v>
      </c>
      <c r="E53" s="7"/>
      <c r="F53" s="7"/>
      <c r="G53" s="61"/>
    </row>
    <row r="54" spans="1:7" ht="89.25">
      <c r="A54" s="17">
        <v>3.5</v>
      </c>
      <c r="B54" s="21" t="s">
        <v>95</v>
      </c>
      <c r="C54" s="17" t="s">
        <v>37</v>
      </c>
      <c r="D54" s="27">
        <v>12</v>
      </c>
      <c r="E54" s="7"/>
      <c r="F54" s="7"/>
      <c r="G54" s="61"/>
    </row>
    <row r="55" spans="1:7" ht="76.5">
      <c r="A55" s="17">
        <v>3.6</v>
      </c>
      <c r="B55" s="21" t="s">
        <v>96</v>
      </c>
      <c r="C55" s="17" t="s">
        <v>94</v>
      </c>
      <c r="D55" s="27">
        <v>2</v>
      </c>
      <c r="E55" s="7"/>
      <c r="F55" s="7"/>
      <c r="G55" s="61"/>
    </row>
    <row r="56" spans="1:7">
      <c r="A56" s="47">
        <v>5</v>
      </c>
      <c r="B56" s="97" t="s">
        <v>79</v>
      </c>
      <c r="C56" s="97"/>
      <c r="D56" s="97"/>
      <c r="E56" s="97"/>
      <c r="F56" s="97"/>
      <c r="G56" s="55"/>
    </row>
    <row r="57" spans="1:7" ht="25.5">
      <c r="A57" s="17">
        <v>5.0999999999999996</v>
      </c>
      <c r="B57" s="26" t="s">
        <v>51</v>
      </c>
      <c r="C57" s="17" t="s">
        <v>31</v>
      </c>
      <c r="D57" s="27">
        <v>180</v>
      </c>
      <c r="E57" s="7"/>
      <c r="F57" s="7"/>
      <c r="G57" s="61"/>
    </row>
    <row r="58" spans="1:7" ht="15" customHeight="1">
      <c r="A58" s="47">
        <v>6</v>
      </c>
      <c r="B58" s="97" t="s">
        <v>229</v>
      </c>
      <c r="C58" s="97"/>
      <c r="D58" s="97"/>
      <c r="E58" s="97"/>
      <c r="F58" s="97"/>
      <c r="G58" s="55"/>
    </row>
    <row r="59" spans="1:7" ht="89.25">
      <c r="A59" s="17">
        <v>6.1</v>
      </c>
      <c r="B59" s="21" t="s">
        <v>56</v>
      </c>
      <c r="C59" s="17" t="s">
        <v>41</v>
      </c>
      <c r="D59" s="27">
        <v>12</v>
      </c>
      <c r="E59" s="7"/>
      <c r="F59" s="7"/>
      <c r="G59" s="55"/>
    </row>
    <row r="60" spans="1:7" ht="89.25">
      <c r="A60" s="17">
        <v>6.2</v>
      </c>
      <c r="B60" s="21" t="s">
        <v>58</v>
      </c>
      <c r="C60" s="17" t="s">
        <v>41</v>
      </c>
      <c r="D60" s="27">
        <v>4</v>
      </c>
      <c r="E60" s="7"/>
      <c r="F60" s="7"/>
      <c r="G60" s="55"/>
    </row>
    <row r="61" spans="1:7" ht="114.75">
      <c r="A61" s="17">
        <v>6.3</v>
      </c>
      <c r="B61" s="21" t="s">
        <v>60</v>
      </c>
      <c r="C61" s="17" t="s">
        <v>41</v>
      </c>
      <c r="D61" s="27">
        <v>12</v>
      </c>
      <c r="E61" s="7"/>
      <c r="F61" s="7"/>
      <c r="G61" s="55"/>
    </row>
    <row r="62" spans="1:7" ht="114.75">
      <c r="A62" s="17">
        <v>6.4</v>
      </c>
      <c r="B62" s="21" t="s">
        <v>39</v>
      </c>
      <c r="C62" s="17" t="s">
        <v>32</v>
      </c>
      <c r="D62" s="27">
        <v>1</v>
      </c>
      <c r="E62" s="34"/>
      <c r="F62" s="34"/>
      <c r="G62" s="55"/>
    </row>
    <row r="63" spans="1:7" ht="63.75">
      <c r="A63" s="17">
        <v>6.5</v>
      </c>
      <c r="B63" s="21" t="s">
        <v>40</v>
      </c>
      <c r="C63" s="17" t="s">
        <v>41</v>
      </c>
      <c r="D63" s="27">
        <v>1</v>
      </c>
      <c r="E63" s="34"/>
      <c r="F63" s="34"/>
      <c r="G63" s="55"/>
    </row>
    <row r="64" spans="1:7" ht="153">
      <c r="A64" s="17">
        <v>6.6</v>
      </c>
      <c r="B64" s="21" t="s">
        <v>42</v>
      </c>
      <c r="C64" s="17" t="s">
        <v>41</v>
      </c>
      <c r="D64" s="27">
        <v>1</v>
      </c>
      <c r="E64" s="34"/>
      <c r="F64" s="34"/>
      <c r="G64" s="55"/>
    </row>
    <row r="65" spans="1:7" ht="15" customHeight="1">
      <c r="A65" s="47">
        <v>7</v>
      </c>
      <c r="B65" s="97" t="s">
        <v>224</v>
      </c>
      <c r="C65" s="97"/>
      <c r="D65" s="97"/>
      <c r="E65" s="97"/>
      <c r="F65" s="97"/>
      <c r="G65" s="55"/>
    </row>
    <row r="66" spans="1:7" ht="15" customHeight="1">
      <c r="A66" s="17"/>
      <c r="B66" s="93" t="s">
        <v>83</v>
      </c>
      <c r="C66" s="93"/>
      <c r="D66" s="93"/>
      <c r="E66" s="93"/>
      <c r="F66" s="93"/>
      <c r="G66" s="61"/>
    </row>
    <row r="67" spans="1:7" ht="51">
      <c r="A67" s="17">
        <v>7.1</v>
      </c>
      <c r="B67" s="26" t="s">
        <v>98</v>
      </c>
      <c r="C67" s="17" t="s">
        <v>41</v>
      </c>
      <c r="D67" s="27">
        <v>9</v>
      </c>
      <c r="E67" s="7"/>
      <c r="F67" s="7"/>
      <c r="G67" s="61"/>
    </row>
    <row r="68" spans="1:7" ht="15" customHeight="1">
      <c r="A68" s="17"/>
      <c r="B68" s="93" t="s">
        <v>85</v>
      </c>
      <c r="C68" s="93"/>
      <c r="D68" s="93"/>
      <c r="E68" s="93"/>
      <c r="F68" s="93"/>
      <c r="G68" s="61"/>
    </row>
    <row r="69" spans="1:7" ht="63.75">
      <c r="A69" s="17">
        <v>7.2</v>
      </c>
      <c r="B69" s="21" t="s">
        <v>99</v>
      </c>
      <c r="C69" s="17" t="s">
        <v>100</v>
      </c>
      <c r="D69" s="27">
        <v>18</v>
      </c>
      <c r="E69" s="7"/>
      <c r="F69" s="7"/>
      <c r="G69" s="61"/>
    </row>
    <row r="70" spans="1:7" ht="15" customHeight="1">
      <c r="A70" s="17"/>
      <c r="B70" s="93" t="s">
        <v>101</v>
      </c>
      <c r="C70" s="93"/>
      <c r="D70" s="93"/>
      <c r="E70" s="93"/>
      <c r="F70" s="93"/>
      <c r="G70" s="61"/>
    </row>
    <row r="71" spans="1:7" ht="114.75">
      <c r="A71" s="17">
        <v>7.3</v>
      </c>
      <c r="B71" s="26" t="s">
        <v>102</v>
      </c>
      <c r="C71" s="17" t="s">
        <v>100</v>
      </c>
      <c r="D71" s="27">
        <f>9*2</f>
        <v>18</v>
      </c>
      <c r="E71" s="7"/>
      <c r="F71" s="7"/>
      <c r="G71" s="61"/>
    </row>
    <row r="72" spans="1:7" ht="15" customHeight="1">
      <c r="A72" s="47">
        <v>8</v>
      </c>
      <c r="B72" s="97" t="s">
        <v>103</v>
      </c>
      <c r="C72" s="97"/>
      <c r="D72" s="97"/>
      <c r="E72" s="97"/>
      <c r="F72" s="97"/>
      <c r="G72" s="55"/>
    </row>
    <row r="73" spans="1:7" ht="15" customHeight="1">
      <c r="A73" s="17"/>
      <c r="B73" s="93" t="s">
        <v>104</v>
      </c>
      <c r="C73" s="93"/>
      <c r="D73" s="93"/>
      <c r="E73" s="93"/>
      <c r="F73" s="93"/>
      <c r="G73" s="61"/>
    </row>
    <row r="74" spans="1:7" ht="76.5">
      <c r="A74" s="17">
        <v>8.1</v>
      </c>
      <c r="B74" s="21" t="s">
        <v>105</v>
      </c>
      <c r="C74" s="17" t="s">
        <v>100</v>
      </c>
      <c r="D74" s="27">
        <v>100</v>
      </c>
      <c r="E74" s="7"/>
      <c r="F74" s="7"/>
      <c r="G74" s="61"/>
    </row>
    <row r="75" spans="1:7" ht="15" customHeight="1">
      <c r="A75" s="89" t="s">
        <v>222</v>
      </c>
      <c r="B75" s="89"/>
      <c r="C75" s="89"/>
      <c r="D75" s="89"/>
      <c r="E75" s="89"/>
      <c r="F75" s="89"/>
      <c r="G75" s="74">
        <f>SUM(G6:G74)</f>
        <v>0</v>
      </c>
    </row>
  </sheetData>
  <mergeCells count="32">
    <mergeCell ref="B73:F73"/>
    <mergeCell ref="B65:F65"/>
    <mergeCell ref="B66:F66"/>
    <mergeCell ref="B68:F68"/>
    <mergeCell ref="B70:F70"/>
    <mergeCell ref="B72:F72"/>
    <mergeCell ref="B47:F47"/>
    <mergeCell ref="B48:F48"/>
    <mergeCell ref="B52:F52"/>
    <mergeCell ref="B56:F56"/>
    <mergeCell ref="B58:F58"/>
    <mergeCell ref="B37:F37"/>
    <mergeCell ref="B39:F39"/>
    <mergeCell ref="B41:F41"/>
    <mergeCell ref="B42:F42"/>
    <mergeCell ref="B44:F44"/>
    <mergeCell ref="A1:G1"/>
    <mergeCell ref="A2:G2"/>
    <mergeCell ref="A3:G3"/>
    <mergeCell ref="A75:F75"/>
    <mergeCell ref="B5:F5"/>
    <mergeCell ref="B6:F6"/>
    <mergeCell ref="B7:F7"/>
    <mergeCell ref="B12:F12"/>
    <mergeCell ref="B14:F14"/>
    <mergeCell ref="B15:F15"/>
    <mergeCell ref="B17:F17"/>
    <mergeCell ref="B20:F20"/>
    <mergeCell ref="B22:F22"/>
    <mergeCell ref="B26:F26"/>
    <mergeCell ref="B34:F34"/>
    <mergeCell ref="B35:F3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DE780-4C96-4D98-AAA4-4D721474D01C}">
  <dimension ref="A1:G28"/>
  <sheetViews>
    <sheetView topLeftCell="A22" workbookViewId="0">
      <selection activeCell="B22" sqref="B22"/>
    </sheetView>
  </sheetViews>
  <sheetFormatPr baseColWidth="10" defaultRowHeight="15"/>
  <cols>
    <col min="2" max="2" width="45.140625" customWidth="1"/>
  </cols>
  <sheetData>
    <row r="1" spans="1:7" s="8" customFormat="1">
      <c r="A1" s="88" t="s">
        <v>0</v>
      </c>
      <c r="B1" s="88"/>
      <c r="C1" s="88"/>
      <c r="D1" s="88"/>
      <c r="E1" s="88"/>
      <c r="F1" s="88"/>
      <c r="G1" s="88"/>
    </row>
    <row r="2" spans="1:7" s="8" customFormat="1" ht="24.75" customHeight="1">
      <c r="A2" s="89" t="s">
        <v>216</v>
      </c>
      <c r="B2" s="89"/>
      <c r="C2" s="89"/>
      <c r="D2" s="89"/>
      <c r="E2" s="89"/>
      <c r="F2" s="89"/>
      <c r="G2" s="89"/>
    </row>
    <row r="3" spans="1:7" s="9" customFormat="1" ht="31.5" customHeight="1">
      <c r="A3" s="89" t="s">
        <v>236</v>
      </c>
      <c r="B3" s="89"/>
      <c r="C3" s="89"/>
      <c r="D3" s="89"/>
      <c r="E3" s="89"/>
      <c r="F3" s="89"/>
      <c r="G3" s="89"/>
    </row>
    <row r="4" spans="1:7" s="9" customFormat="1" ht="31.5" customHeight="1">
      <c r="A4" s="52" t="s">
        <v>1</v>
      </c>
      <c r="B4" s="52" t="s">
        <v>27</v>
      </c>
      <c r="C4" s="52" t="s">
        <v>213</v>
      </c>
      <c r="D4" s="53" t="s">
        <v>28</v>
      </c>
      <c r="E4" s="52" t="s">
        <v>214</v>
      </c>
      <c r="F4" s="52" t="s">
        <v>215</v>
      </c>
      <c r="G4" s="52" t="s">
        <v>219</v>
      </c>
    </row>
    <row r="5" spans="1:7">
      <c r="A5" s="49">
        <v>5</v>
      </c>
      <c r="B5" s="98" t="s">
        <v>207</v>
      </c>
      <c r="C5" s="98"/>
      <c r="D5" s="98"/>
      <c r="E5" s="98"/>
      <c r="F5" s="98"/>
      <c r="G5" s="50"/>
    </row>
    <row r="6" spans="1:7">
      <c r="A6" s="49" t="s">
        <v>208</v>
      </c>
      <c r="B6" s="96" t="s">
        <v>209</v>
      </c>
      <c r="C6" s="96"/>
      <c r="D6" s="96"/>
      <c r="E6" s="96"/>
      <c r="F6" s="96"/>
      <c r="G6" s="65" t="s">
        <v>223</v>
      </c>
    </row>
    <row r="7" spans="1:7">
      <c r="A7" s="47">
        <v>1</v>
      </c>
      <c r="B7" s="97" t="s">
        <v>29</v>
      </c>
      <c r="C7" s="97"/>
      <c r="D7" s="97"/>
      <c r="E7" s="97"/>
      <c r="F7" s="97"/>
      <c r="G7" s="55"/>
    </row>
    <row r="8" spans="1:7">
      <c r="A8" s="17">
        <v>1.1000000000000001</v>
      </c>
      <c r="B8" s="21" t="s">
        <v>30</v>
      </c>
      <c r="C8" s="17" t="s">
        <v>31</v>
      </c>
      <c r="D8" s="27">
        <v>8</v>
      </c>
      <c r="E8" s="7"/>
      <c r="F8" s="7"/>
      <c r="G8" s="55"/>
    </row>
    <row r="9" spans="1:7">
      <c r="A9" s="47">
        <v>2</v>
      </c>
      <c r="B9" s="97" t="s">
        <v>235</v>
      </c>
      <c r="C9" s="97"/>
      <c r="D9" s="97"/>
      <c r="E9" s="97"/>
      <c r="F9" s="97"/>
      <c r="G9" s="57"/>
    </row>
    <row r="10" spans="1:7" ht="38.25">
      <c r="A10" s="17">
        <v>2.1</v>
      </c>
      <c r="B10" s="21" t="s">
        <v>237</v>
      </c>
      <c r="C10" s="17" t="s">
        <v>32</v>
      </c>
      <c r="D10" s="17">
        <v>1</v>
      </c>
      <c r="E10" s="6"/>
      <c r="F10" s="6"/>
      <c r="G10" s="78"/>
    </row>
    <row r="11" spans="1:7">
      <c r="A11" s="47">
        <v>3</v>
      </c>
      <c r="B11" s="97" t="s">
        <v>33</v>
      </c>
      <c r="C11" s="97"/>
      <c r="D11" s="97"/>
      <c r="E11" s="97"/>
      <c r="F11" s="97"/>
      <c r="G11" s="57"/>
    </row>
    <row r="12" spans="1:7" ht="38.25">
      <c r="A12" s="17">
        <v>3.1</v>
      </c>
      <c r="B12" s="21" t="s">
        <v>34</v>
      </c>
      <c r="C12" s="17" t="s">
        <v>31</v>
      </c>
      <c r="D12" s="27">
        <v>987</v>
      </c>
      <c r="E12" s="34"/>
      <c r="F12" s="34"/>
      <c r="G12" s="79"/>
    </row>
    <row r="13" spans="1:7">
      <c r="A13" s="47">
        <v>4</v>
      </c>
      <c r="B13" s="97" t="s">
        <v>35</v>
      </c>
      <c r="C13" s="97"/>
      <c r="D13" s="97"/>
      <c r="E13" s="97"/>
      <c r="F13" s="97"/>
      <c r="G13" s="55"/>
    </row>
    <row r="14" spans="1:7" ht="25.5">
      <c r="A14" s="17">
        <v>4.0999999999999996</v>
      </c>
      <c r="B14" s="21" t="s">
        <v>36</v>
      </c>
      <c r="C14" s="17" t="s">
        <v>37</v>
      </c>
      <c r="D14" s="27">
        <v>119</v>
      </c>
      <c r="E14" s="6"/>
      <c r="F14" s="7"/>
      <c r="G14" s="79"/>
    </row>
    <row r="15" spans="1:7">
      <c r="A15" s="49" t="s">
        <v>210</v>
      </c>
      <c r="B15" s="96" t="s">
        <v>43</v>
      </c>
      <c r="C15" s="96"/>
      <c r="D15" s="96"/>
      <c r="E15" s="96"/>
      <c r="F15" s="96"/>
      <c r="G15" s="65" t="s">
        <v>223</v>
      </c>
    </row>
    <row r="16" spans="1:7" ht="357">
      <c r="A16" s="17">
        <v>1</v>
      </c>
      <c r="B16" s="21" t="s">
        <v>239</v>
      </c>
      <c r="C16" s="17" t="s">
        <v>31</v>
      </c>
      <c r="D16" s="27">
        <v>70.67</v>
      </c>
      <c r="E16" s="7"/>
      <c r="F16" s="7"/>
      <c r="G16" s="7"/>
    </row>
    <row r="17" spans="1:7">
      <c r="A17" s="47">
        <v>2</v>
      </c>
      <c r="B17" s="97" t="s">
        <v>229</v>
      </c>
      <c r="C17" s="97"/>
      <c r="D17" s="97"/>
      <c r="E17" s="97"/>
      <c r="F17" s="97"/>
      <c r="G17" s="57"/>
    </row>
    <row r="18" spans="1:7" ht="63.75">
      <c r="A18" s="17">
        <v>2.1</v>
      </c>
      <c r="B18" s="21" t="s">
        <v>39</v>
      </c>
      <c r="C18" s="17" t="s">
        <v>32</v>
      </c>
      <c r="D18" s="27">
        <v>1</v>
      </c>
      <c r="E18" s="34"/>
      <c r="F18" s="34"/>
      <c r="G18" s="79"/>
    </row>
    <row r="19" spans="1:7" ht="38.25">
      <c r="A19" s="17">
        <v>2.2000000000000002</v>
      </c>
      <c r="B19" s="21" t="s">
        <v>40</v>
      </c>
      <c r="C19" s="17" t="s">
        <v>41</v>
      </c>
      <c r="D19" s="27">
        <v>1</v>
      </c>
      <c r="E19" s="34"/>
      <c r="F19" s="34"/>
      <c r="G19" s="79"/>
    </row>
    <row r="20" spans="1:7" ht="89.25">
      <c r="A20" s="17">
        <v>2.2999999999999998</v>
      </c>
      <c r="B20" s="21" t="s">
        <v>42</v>
      </c>
      <c r="C20" s="17" t="s">
        <v>41</v>
      </c>
      <c r="D20" s="27">
        <v>1</v>
      </c>
      <c r="E20" s="34"/>
      <c r="F20" s="34"/>
      <c r="G20" s="79"/>
    </row>
    <row r="21" spans="1:7">
      <c r="A21" s="49" t="s">
        <v>211</v>
      </c>
      <c r="B21" s="96" t="s">
        <v>212</v>
      </c>
      <c r="C21" s="96"/>
      <c r="D21" s="96"/>
      <c r="E21" s="96"/>
      <c r="F21" s="96"/>
      <c r="G21" s="65" t="s">
        <v>223</v>
      </c>
    </row>
    <row r="22" spans="1:7" ht="344.25">
      <c r="A22" s="17">
        <v>1</v>
      </c>
      <c r="B22" s="21" t="s">
        <v>240</v>
      </c>
      <c r="C22" s="17" t="s">
        <v>31</v>
      </c>
      <c r="D22" s="27">
        <v>12.16</v>
      </c>
      <c r="E22" s="7"/>
      <c r="F22" s="7"/>
      <c r="G22" s="7"/>
    </row>
    <row r="23" spans="1:7">
      <c r="A23" s="47">
        <v>2</v>
      </c>
      <c r="B23" s="97" t="s">
        <v>229</v>
      </c>
      <c r="C23" s="97"/>
      <c r="D23" s="97"/>
      <c r="E23" s="97"/>
      <c r="F23" s="97"/>
      <c r="G23" s="57"/>
    </row>
    <row r="24" spans="1:7" ht="63.75">
      <c r="A24" s="17">
        <v>2.1</v>
      </c>
      <c r="B24" s="21" t="s">
        <v>39</v>
      </c>
      <c r="C24" s="17" t="s">
        <v>32</v>
      </c>
      <c r="D24" s="27">
        <v>1</v>
      </c>
      <c r="E24" s="34"/>
      <c r="F24" s="34"/>
      <c r="G24" s="79"/>
    </row>
    <row r="25" spans="1:7" ht="38.25">
      <c r="A25" s="17">
        <v>2.2000000000000002</v>
      </c>
      <c r="B25" s="21" t="s">
        <v>40</v>
      </c>
      <c r="C25" s="17" t="s">
        <v>41</v>
      </c>
      <c r="D25" s="27">
        <v>1</v>
      </c>
      <c r="E25" s="34"/>
      <c r="F25" s="34"/>
      <c r="G25" s="79"/>
    </row>
    <row r="26" spans="1:7" ht="89.25">
      <c r="A26" s="17">
        <v>2.2999999999999998</v>
      </c>
      <c r="B26" s="21" t="s">
        <v>42</v>
      </c>
      <c r="C26" s="17" t="s">
        <v>41</v>
      </c>
      <c r="D26" s="27">
        <v>1</v>
      </c>
      <c r="E26" s="34"/>
      <c r="F26" s="34"/>
      <c r="G26" s="79"/>
    </row>
    <row r="27" spans="1:7">
      <c r="A27" s="89" t="s">
        <v>222</v>
      </c>
      <c r="B27" s="89"/>
      <c r="C27" s="89"/>
      <c r="D27" s="89"/>
      <c r="E27" s="89"/>
      <c r="F27" s="89"/>
      <c r="G27" s="80">
        <f>SUM(G6:G26)</f>
        <v>0</v>
      </c>
    </row>
    <row r="28" spans="1:7">
      <c r="A28" s="8"/>
      <c r="B28" s="8"/>
      <c r="C28" s="8"/>
      <c r="D28" s="8"/>
      <c r="E28" s="8"/>
      <c r="F28" s="8"/>
      <c r="G28" s="8"/>
    </row>
  </sheetData>
  <mergeCells count="14">
    <mergeCell ref="A27:F27"/>
    <mergeCell ref="B17:F17"/>
    <mergeCell ref="A1:G1"/>
    <mergeCell ref="A2:G2"/>
    <mergeCell ref="A3:G3"/>
    <mergeCell ref="B11:F11"/>
    <mergeCell ref="B21:F21"/>
    <mergeCell ref="B23:F23"/>
    <mergeCell ref="B13:F13"/>
    <mergeCell ref="B15:F15"/>
    <mergeCell ref="B5:F5"/>
    <mergeCell ref="B6:F6"/>
    <mergeCell ref="B7:F7"/>
    <mergeCell ref="B9:F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CUADRO RESUMEN</vt:lpstr>
      <vt:lpstr>1-FAENADO-AGROIND-BODEGA</vt:lpstr>
      <vt:lpstr>2-AVÍCOLA</vt:lpstr>
      <vt:lpstr>3-BOVINOS</vt:lpstr>
      <vt:lpstr>4-PORCINOS</vt:lpstr>
      <vt:lpstr>5-AULAS Y 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Celia Ramirez de Platero</dc:creator>
  <cp:keywords/>
  <dc:description/>
  <cp:lastModifiedBy>Maria de los Angeles Solorzano</cp:lastModifiedBy>
  <cp:revision/>
  <cp:lastPrinted>2023-08-08T19:40:08Z</cp:lastPrinted>
  <dcterms:created xsi:type="dcterms:W3CDTF">2023-01-09T23:30:06Z</dcterms:created>
  <dcterms:modified xsi:type="dcterms:W3CDTF">2023-08-25T19:29:00Z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27a2b6-15f0-419d-9b28-c70a2bd9d8e7_Enabled">
    <vt:lpwstr>true</vt:lpwstr>
  </property>
  <property fmtid="{D5CDD505-2E9C-101B-9397-08002B2CF9AE}" pid="3" name="MSIP_Label_1127a2b6-15f0-419d-9b28-c70a2bd9d8e7_SetDate">
    <vt:lpwstr>2023-01-09T23:45:52Z</vt:lpwstr>
  </property>
  <property fmtid="{D5CDD505-2E9C-101B-9397-08002B2CF9AE}" pid="4" name="MSIP_Label_1127a2b6-15f0-419d-9b28-c70a2bd9d8e7_Method">
    <vt:lpwstr>Standard</vt:lpwstr>
  </property>
  <property fmtid="{D5CDD505-2E9C-101B-9397-08002B2CF9AE}" pid="5" name="MSIP_Label_1127a2b6-15f0-419d-9b28-c70a2bd9d8e7_Name">
    <vt:lpwstr>defa4170-0d19-0005-0004-bc88714345d2</vt:lpwstr>
  </property>
  <property fmtid="{D5CDD505-2E9C-101B-9397-08002B2CF9AE}" pid="6" name="MSIP_Label_1127a2b6-15f0-419d-9b28-c70a2bd9d8e7_SiteId">
    <vt:lpwstr>72c26e03-2318-442a-ad4d-dd5408fdc373</vt:lpwstr>
  </property>
  <property fmtid="{D5CDD505-2E9C-101B-9397-08002B2CF9AE}" pid="7" name="MSIP_Label_1127a2b6-15f0-419d-9b28-c70a2bd9d8e7_ActionId">
    <vt:lpwstr>76bfcd2c-14ca-4cda-a461-e3b869cedc7e</vt:lpwstr>
  </property>
  <property fmtid="{D5CDD505-2E9C-101B-9397-08002B2CF9AE}" pid="8" name="MSIP_Label_1127a2b6-15f0-419d-9b28-c70a2bd9d8e7_ContentBits">
    <vt:lpwstr>0</vt:lpwstr>
  </property>
</Properties>
</file>